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120" windowWidth="17280" windowHeight="7125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6" i="2" l="1"/>
  <c r="AD199" i="2"/>
  <c r="V199" i="2"/>
  <c r="Z193" i="2"/>
  <c r="R193" i="2"/>
  <c r="AD186" i="2"/>
  <c r="Z185" i="2"/>
  <c r="R185" i="2"/>
  <c r="X159" i="2"/>
  <c r="AC160" i="2"/>
  <c r="X160" i="2"/>
  <c r="AC159" i="2"/>
  <c r="AC147" i="2"/>
  <c r="X147" i="2"/>
  <c r="AC145" i="2"/>
  <c r="X145" i="2"/>
  <c r="AC127" i="2"/>
  <c r="X127" i="2"/>
  <c r="AC115" i="2"/>
  <c r="X115" i="2"/>
  <c r="AC108" i="2"/>
  <c r="AC134" i="2" s="1"/>
  <c r="X108" i="2"/>
  <c r="AC96" i="2"/>
  <c r="X96" i="2"/>
  <c r="AC95" i="2"/>
  <c r="X95" i="2"/>
  <c r="AC91" i="2"/>
  <c r="X91" i="2"/>
  <c r="Z192" i="2" l="1"/>
  <c r="Z204" i="2" s="1"/>
  <c r="Z206" i="2" s="1"/>
  <c r="Z209" i="2" s="1"/>
  <c r="AC106" i="2"/>
  <c r="X106" i="2"/>
  <c r="R192" i="2"/>
  <c r="R206" i="2" s="1"/>
  <c r="R209" i="2" s="1"/>
  <c r="AC178" i="2"/>
  <c r="AC179" i="2" s="1"/>
  <c r="X178" i="2"/>
  <c r="X179" i="2" s="1"/>
  <c r="X134" i="2"/>
  <c r="AC135" i="2"/>
  <c r="X135" i="2"/>
</calcChain>
</file>

<file path=xl/sharedStrings.xml><?xml version="1.0" encoding="utf-8"?>
<sst xmlns="http://schemas.openxmlformats.org/spreadsheetml/2006/main" count="1125" uniqueCount="512">
  <si>
    <t>Эмитентнинг ҳисоботни тасдиқлаган органи:</t>
  </si>
  <si>
    <t>Акциядорларнинг умумий йиғилиши</t>
  </si>
  <si>
    <t>Ҳисоботни тасдиқлаш санаси:</t>
  </si>
  <si>
    <t>1.</t>
  </si>
  <si>
    <t>ЭМИТЕНТНИНГ НОМИ</t>
  </si>
  <si>
    <t>Тўлиқ:</t>
  </si>
  <si>
    <t>Қисқартирилган:</t>
  </si>
  <si>
    <t>Биржа тикерининг номи:*</t>
  </si>
  <si>
    <t>2.</t>
  </si>
  <si>
    <t>АЛОҚА МАЪЛУМОТЛАРИ</t>
  </si>
  <si>
    <t>Жойлашган ери:</t>
  </si>
  <si>
    <t>Почта манзили:</t>
  </si>
  <si>
    <t>Электрон почта манзили:*</t>
  </si>
  <si>
    <t>Расмий веб-сайти:*</t>
  </si>
  <si>
    <t>3.</t>
  </si>
  <si>
    <t>БАНК РЕКВИЗИТЛАРИ</t>
  </si>
  <si>
    <t>Хизмат кўрсатувчи банкнинг номи:</t>
  </si>
  <si>
    <t>Ҳисоб рақами:</t>
  </si>
  <si>
    <t>МФО:</t>
  </si>
  <si>
    <t>4.</t>
  </si>
  <si>
    <t>РЎЙХАТДАН ЎТКАЗИШ ВА ИДЕНТИФИКАЦИЯ РАҚАМЛАРИ:</t>
  </si>
  <si>
    <t>рўйхатдан ўтказувчи орган томонидан берилган:</t>
  </si>
  <si>
    <t>солиқ хизмати органи томонидан берилган (СТИР):</t>
  </si>
  <si>
    <t>давлат статистика органи томонидан берилган рақамлар:</t>
  </si>
  <si>
    <t>МШТ:</t>
  </si>
  <si>
    <t>КТУТ:</t>
  </si>
  <si>
    <t>ИФУТ:</t>
  </si>
  <si>
    <t>МҲОБТ:</t>
  </si>
  <si>
    <t>5.</t>
  </si>
  <si>
    <t>ЭМИМЕНТНИНГ МОЛИЯВИЙ-ИҚТИСОДИЙ ҲОЛАТИ КЎРСАТКИЧЛАРИ**</t>
  </si>
  <si>
    <t>Устав капиталининг рентабеллик коэффициенти:</t>
  </si>
  <si>
    <t>Умумий тўловга лаёқатлиликни қоплаш коэффициенти:</t>
  </si>
  <si>
    <t>Мутлақ ликвидлилик коэффициенти:</t>
  </si>
  <si>
    <t xml:space="preserve">Ўз маблағларининг жалб қилинган маблағларига нисбати коэффициенти:
</t>
  </si>
  <si>
    <t>Эмитентнинг ўз маблағларининг қарз маблағларига нисбати:</t>
  </si>
  <si>
    <t>Оддий акциялар бўйича*</t>
  </si>
  <si>
    <t>бир дона акцияга сўмда:</t>
  </si>
  <si>
    <t>бир дона акциянинг номинал қийматига фоизда:</t>
  </si>
  <si>
    <t>Имтиёзли акциялар бўйича*</t>
  </si>
  <si>
    <t>Бошқа қимматли қоғозлар бўйича*</t>
  </si>
  <si>
    <t>бир дона қимматли қоғозга сўмда:</t>
  </si>
  <si>
    <t>бир дона қимматли қоғознинг номинал қийматига фоизда:</t>
  </si>
  <si>
    <t>6.</t>
  </si>
  <si>
    <t>ҚИММАТЛИ ҚОҒОЗЛАР БЎЙИЧА ДАРОМАДЛАРНИ ТЎЛАШ ЮЗАСИДАН МАВЖУД ҚАРЗДОРЛИК</t>
  </si>
  <si>
    <t>ҲИСОБОТ ЙИЛИДА ҚИММАТЛИ ҚОҒОЗЛАР БЎЙИЧА ҲИСОБЛАНГАН ДАРОМАДЛАР МИҚДОРИ</t>
  </si>
  <si>
    <t>ҳисобот даври якуни бўйича (сўмда):</t>
  </si>
  <si>
    <t>олдинги даврлар якуни бўйича (сўмда):</t>
  </si>
  <si>
    <t>7.</t>
  </si>
  <si>
    <t>КУЗАТУВ КЕНГАШИ, ТАФТИШ КОМИССИЯСИ ЁКИ ИЖРОИЯ ОРГАНИНИНГ ТАРКИБИДАГИ ЎЗГАРИШЛАР</t>
  </si>
  <si>
    <t>№</t>
  </si>
  <si>
    <t>Ўзгариш санаси</t>
  </si>
  <si>
    <t>Ф.И.Ш.</t>
  </si>
  <si>
    <t>Лавозими</t>
  </si>
  <si>
    <t>Эмитентнинг қарор қабул қилган органи</t>
  </si>
  <si>
    <t>Сайланган (тайинланган) / таркибдан чиқарилган (бўшатилган, ваколатларининг муддати тугаган)</t>
  </si>
  <si>
    <t>8.</t>
  </si>
  <si>
    <t>ҲИСОБОТ ЙИЛИДА ҚЎШИМЧА ЧИҚАРИЛГАН ҚИММАТЛИ ҚОҒОЗЛАР ҲАҚИДАГИ АСОСИЙ МАЪЛУМОТЛАР***</t>
  </si>
  <si>
    <t>Эмитентнинг чиқариш тўғрисида қарор қабул қилган органи:</t>
  </si>
  <si>
    <t>Қимматли қоғознинг тури:</t>
  </si>
  <si>
    <t>Қимматли қоғозларнинг сони:</t>
  </si>
  <si>
    <t>Бир дона қимматли қоғознинг номинал қиймати:</t>
  </si>
  <si>
    <t>Чиқарилишнинг давлат рўйхатидан ўтказилган санаси:</t>
  </si>
  <si>
    <t>Чиқарилишнинг давлат рўйхатидан ўтказилган рақами:</t>
  </si>
  <si>
    <t>Жойлаштириш шакли:</t>
  </si>
  <si>
    <t>Жойлаштиришнинг бошланиш санаси:</t>
  </si>
  <si>
    <t>Жойлаштиришнинг якунланиш санаси:</t>
  </si>
  <si>
    <t>9.</t>
  </si>
  <si>
    <t>ҲИСОБОТ ЙИЛИДА ЭМИТЕНТ ФАОЛИЯТИДАГИ МУҲИМ ФАКТЛАР</t>
  </si>
  <si>
    <t>10.</t>
  </si>
  <si>
    <t>Муҳим факт номи</t>
  </si>
  <si>
    <t>Муҳим факт эълон қилинган сана</t>
  </si>
  <si>
    <t>Муҳим факт юз берган сана</t>
  </si>
  <si>
    <t>Муҳим факт рақами</t>
  </si>
  <si>
    <t>АКЦИЯДОРЛИК ЖАМИЯТЛАРИ УЧУН БУХГАЛТЕРИЯ БАЛАНСИ
(минг сўмда)</t>
  </si>
  <si>
    <t>Ҳисобот даври охирига</t>
  </si>
  <si>
    <t>Ҳисобот даври бошига</t>
  </si>
  <si>
    <t>Сатр коди</t>
  </si>
  <si>
    <t>Кўрсаткичлар номи</t>
  </si>
  <si>
    <t>АКТИВ</t>
  </si>
  <si>
    <t>I.	Узоқ муддатли активлар</t>
  </si>
  <si>
    <t>Асосий воситалар</t>
  </si>
  <si>
    <t>Бошланғич (қайта тиклаш) қиймати (0100, 0300)</t>
  </si>
  <si>
    <t>Эскириш суммаси (0200)</t>
  </si>
  <si>
    <t>Қолдиқ (баланс) қиймати (сатр. 010-011)</t>
  </si>
  <si>
    <t>Номоддий активлар:</t>
  </si>
  <si>
    <t>Бошланғич қиймати (0400)</t>
  </si>
  <si>
    <t>Амортизация суммаси (0500)</t>
  </si>
  <si>
    <t>Қолдиқ (баланс) қиймати (сатр. 020-021)</t>
  </si>
  <si>
    <t>010</t>
  </si>
  <si>
    <t>011</t>
  </si>
  <si>
    <t>012</t>
  </si>
  <si>
    <t>020</t>
  </si>
  <si>
    <t>021</t>
  </si>
  <si>
    <t>022</t>
  </si>
  <si>
    <t>030</t>
  </si>
  <si>
    <t>Қимматли қоғозлар (0610)</t>
  </si>
  <si>
    <t xml:space="preserve">Шўъба хўжалик жамиятларига инвестициялар (0620) </t>
  </si>
  <si>
    <t>Қарам хўжалик жамиятларига инвестициялар (0630)</t>
  </si>
  <si>
    <t>Чет эл капитали мавжуд бўлган корхоналарга инвестициялар (0640)</t>
  </si>
  <si>
    <t>Бошқа узоқ муддатли инвестициялар (0690)</t>
  </si>
  <si>
    <t>Ўрнатиладиган асбоб-ускуналар (0700)</t>
  </si>
  <si>
    <t>Капитал қўйилмалар (0800)</t>
  </si>
  <si>
    <t>Узоқ муддатли дебиторлик қарзлари (0910, 0920, 0930, 0940)</t>
  </si>
  <si>
    <t>Узоқ муддатли кечиктирилган харажатлар (0950, 0960, 0990)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</si>
  <si>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</si>
  <si>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</si>
  <si>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</si>
  <si>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</si>
  <si>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</si>
  <si>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</si>
  <si>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</si>
  <si>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</si>
  <si>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</si>
  <si>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</si>
  <si>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II. Жорий активлар</t>
  </si>
  <si>
    <t>Товар-моддий захиралари, жами (сатр. 150+160+170+180), шу жумладан:</t>
  </si>
  <si>
    <t>Ишлаб чиқариш захиралари (1000, 1100, 1500, 1600)</t>
  </si>
  <si>
    <t>Тугалланмаган ишлаб чиқариш (2000, 2100, 2300, 2700)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</si>
  <si>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</si>
  <si>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</si>
  <si>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</si>
  <si>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</si>
  <si>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</si>
  <si>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</si>
  <si>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</si>
  <si>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</si>
  <si>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</si>
  <si>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</si>
  <si>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</si>
  <si>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</si>
  <si>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</si>
  <si>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</si>
  <si>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</si>
  <si>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</si>
  <si>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</si>
  <si>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</si>
  <si>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</si>
  <si>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</si>
  <si>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</si>
  <si>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</si>
  <si>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</si>
  <si>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</si>
  <si>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</si>
  <si>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</si>
  <si>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</si>
  <si>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Тайёр маҳсулот (2800)</t>
  </si>
  <si>
    <t>Товарлар (2900 дан 2980 нинг айирмаси)</t>
  </si>
  <si>
    <t>Келгуси давр харажатлари (3100)</t>
  </si>
  <si>
    <t>Кечиктирилган харажатлар (3200)</t>
  </si>
  <si>
    <t>Дебиторлар, жами (сатр. 220+240+250+260+270+280+290+300+310)</t>
  </si>
  <si>
    <t>шундан муддати ўтган*</t>
  </si>
  <si>
    <t>211</t>
  </si>
  <si>
    <t>Харидор ва буюртмачиларнинг қарзи (4000 дан 4900 нинг айирмаси)</t>
  </si>
  <si>
    <t>Ажратилган бўлинмаларнинг қарзи (4110)</t>
  </si>
  <si>
    <t>Шўъба ва қарам хўжалик жамиятларнинг қарзи (4120)</t>
  </si>
  <si>
    <t>Ходимларга берилган бўнаклар(4200)</t>
  </si>
  <si>
    <t>Мол етказиб берувчилар ва пудратчиларга берилган бўнаклар (4300)</t>
  </si>
  <si>
    <t>Бюджетга солиқлар ва бошқа мажбурий тўловлар бўйича бўнак тўловлари (4400)</t>
  </si>
  <si>
    <t>Мақсадли давлат жамғармалари ва суғурталар бўйича бўнак тўловлари (4500)</t>
  </si>
  <si>
    <t>Таъсисчиларнинг устав капиталига улушлар бўйича қарзи (4600)</t>
  </si>
  <si>
    <t>Ходимларнинг бошқа операциялар бўйича қарзи (4700)</t>
  </si>
  <si>
    <t>Бошқа дебиторлик қарзлари (4800)</t>
  </si>
  <si>
    <t>Кассадаги пул маблағлари (5000)</t>
  </si>
  <si>
    <t>Ҳисоб-китоб счётидаги пул маблағлари (5100)</t>
  </si>
  <si>
    <t>Чет эл валютасидаги пул маблағлари (5200)</t>
  </si>
  <si>
    <t>Бошқа пул маблағлари ва эквивалентлари (5500, 5600, 5700)</t>
  </si>
  <si>
    <t>Қисқа муддатли инвестициялар (5800)</t>
  </si>
  <si>
    <t>Бошқа жорий активлар (5900)</t>
  </si>
  <si>
    <t>ПАССИВ</t>
  </si>
  <si>
    <t>I. Ўз маблағлари манбалари</t>
  </si>
  <si>
    <t>Устав капитали (8300)</t>
  </si>
  <si>
    <t>Қўшилган капитал (8400)</t>
  </si>
  <si>
    <t>Резерв капитали (8500)</t>
  </si>
  <si>
    <t>Сотиб олинган хусусий акциялар (8600)</t>
  </si>
  <si>
    <t>Тақсимланмаган фойда (қопланмаган зарар) (8700)</t>
  </si>
  <si>
    <t>Мақсадли тушумлар (8800)</t>
  </si>
  <si>
    <t>Келгуси давр харажатлари ва тўловлари учун захиралар (8900)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</si>
  <si>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</si>
  <si>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</si>
  <si>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</si>
  <si>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</si>
  <si>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</si>
  <si>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</si>
  <si>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</si>
  <si>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</si>
  <si>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</si>
  <si>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II. Мажбуриятлар</t>
  </si>
  <si>
    <t>Узоқ муддатли мажбуриятлар, жами (сатр.500+520+530+540+550+560 +570+580+590)</t>
  </si>
  <si>
    <t>Шу жумладан: узоқ муддатли кредиторлик қарзлари (сатр. 500+520 +540+560+590)</t>
  </si>
  <si>
    <t>491</t>
  </si>
  <si>
    <t>Мол етказиб берувчилар ва пудратчиларга узоқ муддатли қарз (7000)</t>
  </si>
  <si>
    <t>500</t>
  </si>
  <si>
    <t>Ажратилган бўлинмаларга узоқ муддатли қарз (7110)</t>
  </si>
  <si>
    <t>Шўъба ва қарам хўжалик жамиятларга узоқ муддатли қарз (7120)</t>
  </si>
  <si>
    <t>Узоқ муддатли кечиктирилган даромадлар (7210, 7220, 7230)</t>
  </si>
  <si>
    <t>Солиқ ва бошқа мажбурий тўловлар бўйича узоқ муддатли кечиктирилган мажбуриятлар (7240)</t>
  </si>
  <si>
    <t>Бошқа узоқ муддатли кечиктирилган мажбуриятлар (7250, 7290)</t>
  </si>
  <si>
    <t>Харидорлар ва буюртмачилардан олинган бўнаклар (7300)</t>
  </si>
  <si>
    <t>Узоқ муддатли банк кредитлари (7810)</t>
  </si>
  <si>
    <t>510</t>
  </si>
  <si>
    <t>520</t>
  </si>
  <si>
    <t>530</t>
  </si>
  <si>
    <t>540</t>
  </si>
  <si>
    <t>550</t>
  </si>
  <si>
    <t>560</t>
  </si>
  <si>
    <t>570</t>
  </si>
  <si>
    <t>Узоқ муддатли қарзлар (7820, 7830, 7840)</t>
  </si>
  <si>
    <t>580</t>
  </si>
  <si>
    <t>Бошқа узоқ муддатли кредиторлик қарзлар (7900)</t>
  </si>
  <si>
    <t>590</t>
  </si>
  <si>
    <t>600</t>
  </si>
  <si>
    <t>601</t>
  </si>
  <si>
    <t>602</t>
  </si>
  <si>
    <t>шу жумладан: жорий кредиторлик қарзлари (сатр. 610+630+650+670 +680+690+700+710+720+760)</t>
  </si>
  <si>
    <t>шундан: муддати ўтган жорий кредиторлик қарзлари*</t>
  </si>
  <si>
    <t>610</t>
  </si>
  <si>
    <t>620</t>
  </si>
  <si>
    <t>630</t>
  </si>
  <si>
    <t>640</t>
  </si>
  <si>
    <t>650</t>
  </si>
  <si>
    <t>660</t>
  </si>
  <si>
    <t>670</t>
  </si>
  <si>
    <t>680</t>
  </si>
  <si>
    <t>Мол етказиб берувчилар ва пудратчиларга қарз (6000)</t>
  </si>
  <si>
    <t>Ажратилган бўлинмаларга қарз (6110)</t>
  </si>
  <si>
    <t>Шўъба ва қарам хўжалик жамиятларга қарз (6120)</t>
  </si>
  <si>
    <t>Кечиктирилган даромадлар (6210, 6220, 6230)</t>
  </si>
  <si>
    <t>Солиқ ва бошқа мажбурий тўловлар бўйича кечиктирилган мажбуриятлар (6240)</t>
  </si>
  <si>
    <t>Бошқа кечиктирилган мажбуриятлар (6250, 6290)</t>
  </si>
  <si>
    <t>Олинган бўнаклар (6300)</t>
  </si>
  <si>
    <t>Бюджетга тўловлар бўйича қарз (6400)</t>
  </si>
  <si>
    <t>690</t>
  </si>
  <si>
    <t>700</t>
  </si>
  <si>
    <t>710</t>
  </si>
  <si>
    <t>720</t>
  </si>
  <si>
    <t>730</t>
  </si>
  <si>
    <t>740</t>
  </si>
  <si>
    <t>750</t>
  </si>
  <si>
    <t>760</t>
  </si>
  <si>
    <t>770</t>
  </si>
  <si>
    <t>780</t>
  </si>
  <si>
    <t>Суғурталар бўйича қарз (6510)</t>
  </si>
  <si>
    <t>Мақсадли давлат жамғармаларига тўловлар бўйича қарз (6520)</t>
  </si>
  <si>
    <t>Таъсисчиларга бўлган қарзлар (6600)</t>
  </si>
  <si>
    <t>Меҳнатга ҳақ тўлаш бўйича қарз (6700)</t>
  </si>
  <si>
    <t>Қисқа муддатли банк кредитлари (6810)</t>
  </si>
  <si>
    <t>Қисқа муддатли қарзлар (6820, 6830, 6840)</t>
  </si>
  <si>
    <t>Узоқ муддатли мажбуриятларнинг жорий қисми (6950)</t>
  </si>
  <si>
    <t>Бошқа кредиторлик қарзлар (6950 дан ташқари 6900)</t>
  </si>
  <si>
    <t>АКЦИЯДОРЛИК ЖАМИЯТЛАРИ УЧУН МОЛИЯВИЙ НАТИЖАЛАР 
ТЎҒРИСИДАГИ ҲИСОБОТ (минг сўмда)</t>
  </si>
  <si>
    <t>Ҳисобот даврида</t>
  </si>
  <si>
    <t>Ўтган йилнинг шу даврида</t>
  </si>
  <si>
    <t>Даромадлар (фойда)</t>
  </si>
  <si>
    <t>Харажатлар (зарарлар)</t>
  </si>
  <si>
    <t>12.</t>
  </si>
  <si>
    <t>Маҳсулот (товар, иш ва хизмат) ларни сотишдан соф тушум</t>
  </si>
  <si>
    <t>Сотилган маҳсулот (товар, иш ва хизмат) ларнинг таннархи</t>
  </si>
  <si>
    <t>Маҳсулот (товар, иш ва хизмат) ларни сотишнинг ялпи фойдаси (зарари) (сатр.010-020)</t>
  </si>
  <si>
    <t>Давр харажатлари, жами (сатр. 050+060+070 + 080), шу жумладан:</t>
  </si>
  <si>
    <t>Сотиш харажатлари</t>
  </si>
  <si>
    <t>Маъмурий харажатлар</t>
  </si>
  <si>
    <t>Бошқа операцион харажатлар</t>
  </si>
  <si>
    <t>Ҳисобот даврининг солиқ солинадиган фойдадан келгусида чегириладиган харажатлари</t>
  </si>
  <si>
    <t>Асосий фаолиятнинг бошқа даромадлари</t>
  </si>
  <si>
    <t>Асосий фаолиятнинг фойдаси (зарари) (сатр. 030–040+090)</t>
  </si>
  <si>
    <t>Молиявий фаолиятнинг даромадлари, жами (сатр. 120+130+140+150+160), шу жумладан:</t>
  </si>
  <si>
    <t>Дивидендлар шаклидаги даромадлар</t>
  </si>
  <si>
    <t>Фоизлар шаклидаги даромадлар</t>
  </si>
  <si>
    <t>Молиявий ижарадан даромадлар</t>
  </si>
  <si>
    <t>Валюта курси фарқидан даромадлар</t>
  </si>
  <si>
    <t>Молиявий фаолиятнинг бошқа даромадлари</t>
  </si>
  <si>
    <t>Молиявий фаолият бўйича харажатлар (сатр. 180+190+200+210), шу жумладан:</t>
  </si>
  <si>
    <t>Фоизлар шаклидаги харажатлар</t>
  </si>
  <si>
    <t>Молиявий ижара бўйича фоизлар шаклидаги харажатлар</t>
  </si>
  <si>
    <t>Валюта курси фарқидан зарарлар</t>
  </si>
  <si>
    <t>Молиявий фаолият бўйича бошқа харажатлар</t>
  </si>
  <si>
    <t>Умумхўжалик фаолиятининг фойдаси (зарари) (сатр. 100+110–170)</t>
  </si>
  <si>
    <t>Фавқулоддаги фойда ва зарарлар</t>
  </si>
  <si>
    <t>Фойда солиғини тўлагунга қадар фойда (зарар) (сатр. 220 +/– 230)</t>
  </si>
  <si>
    <t>Фойда солиғи</t>
  </si>
  <si>
    <t>Фойдадан бошқа солиқлар ва бошқа мажбурий тўловлар</t>
  </si>
  <si>
    <t>Ҳисобот даврининг соф фойдаси (зарари) (сатр. 240–250–260)</t>
  </si>
  <si>
    <t>АУДИТОРЛИК ТЕКШИРУВИ НАТИЖАЛАРИ ТЎҒРИСИДА МАЪЛУМОТ</t>
  </si>
  <si>
    <t>Аудиторлик ташкилотининг номи:</t>
  </si>
  <si>
    <t>Лицензия берилган сана:</t>
  </si>
  <si>
    <t>Лицензия рақами:</t>
  </si>
  <si>
    <t>Хулоса тури:</t>
  </si>
  <si>
    <t>Аудиторлик хулосаси берилган сана:</t>
  </si>
  <si>
    <t>Аудиторлик хулосасининг рақами:</t>
  </si>
  <si>
    <t>Текшириш ўтказган аудитор (аудиторлар)нинг Ф.И.Ш.:</t>
  </si>
  <si>
    <t>Аудиторлик хулосасининг нусхаси:****</t>
  </si>
  <si>
    <t>14.</t>
  </si>
  <si>
    <t>ҲИСОБОТ ЙИЛИДА ТУЗИЛГАН ЙИРИК БИТИМЛАР РЎЙХАТИ</t>
  </si>
  <si>
    <t>13.</t>
  </si>
  <si>
    <t>Битим тузилган сана</t>
  </si>
  <si>
    <t>Контрагентнинг Ф.И.Ш. ёки тўлиқ номи</t>
  </si>
  <si>
    <t>Битим предмети</t>
  </si>
  <si>
    <t>Суммаси</t>
  </si>
  <si>
    <t>ҲИСОБОТ ЙИЛИДА АФФИЛЛАНГАН ШАХСЛАР БИЛАН ТУЗИЛГАН БИТИМЛАР РЎЙХАТИ</t>
  </si>
  <si>
    <t>Эмитентнинг битимлар бйича қарор қабул қилган органи</t>
  </si>
  <si>
    <t>Битимлар бўйича қабул қилинган қарорларнинг тўлиқ таърифи</t>
  </si>
  <si>
    <t>15.</t>
  </si>
  <si>
    <t>АФФИЛЛАНГАН ШАХСЛАР РЎЙХАТИ (ҳисобот йилининг якуни ҳолатига)</t>
  </si>
  <si>
    <t>16.</t>
  </si>
  <si>
    <t>Асос (лар) содир этилган сана</t>
  </si>
  <si>
    <t>Ф.И.Ш. ёки тўлиқ номи</t>
  </si>
  <si>
    <t>Жойлашган ери (яшаш жойи) (давлат, вилоят, шаҳар, туман)</t>
  </si>
  <si>
    <t>Улар аффилланган шахс деб эътироф этилиш асоси</t>
  </si>
  <si>
    <t>йўқ</t>
  </si>
  <si>
    <t>-</t>
  </si>
  <si>
    <t>www.energoremont.uz</t>
  </si>
  <si>
    <t>20210000500124977001</t>
  </si>
  <si>
    <t>00424</t>
  </si>
  <si>
    <t>10-000065</t>
  </si>
  <si>
    <t>Хамидов Рустам Джахангирович</t>
  </si>
  <si>
    <t>Бош директор</t>
  </si>
  <si>
    <t>Сайланган (қайта сайланган)</t>
  </si>
  <si>
    <t>Кузатув кенгаши аъзоси</t>
  </si>
  <si>
    <t>Таркибдан чиқарилган</t>
  </si>
  <si>
    <t>Нарбаев Аброр Ашурович</t>
  </si>
  <si>
    <t>Сайланган</t>
  </si>
  <si>
    <t>Тафтиш комиссияси аъзоси</t>
  </si>
  <si>
    <t>Эмитентнинг юқори бошқарув органи томонидан қабул қилинган қарорлар</t>
  </si>
  <si>
    <t>Кузатув кенгашининг таркибидаги ўзгаришлар</t>
  </si>
  <si>
    <t>Тафтиш комиссиясининг таркибидаги ўзгаришлар</t>
  </si>
  <si>
    <t>Ижроия органининг таркибидаги ўзгаришлар</t>
  </si>
  <si>
    <t>08</t>
  </si>
  <si>
    <t>32</t>
  </si>
  <si>
    <t>36</t>
  </si>
  <si>
    <t>Қимматли қоғозлар бўйича даромадларни ҳисоблаш</t>
  </si>
  <si>
    <t>Аффилланган шахслар рўйхатидаги ўзгаришлар</t>
  </si>
  <si>
    <t>Ижобий</t>
  </si>
  <si>
    <t>Рақамсиз</t>
  </si>
  <si>
    <t>Жамиятнинг йигирма фоиз ва ундан ортиқ фоиз акцияларига эгалик қилувчи юридик шахс</t>
  </si>
  <si>
    <t>Сирдарё вилояти, Ширин шаҳри, Энергетиклар кўчаси, 7</t>
  </si>
  <si>
    <t>Қашқадарё вилояти, Нишон тумани, Нуристон қўрғони</t>
  </si>
  <si>
    <t>Жамият қайси юридик шахс устав фондининг (устав капиталининг) йигирма фоизи ва ундан ортиқ фоизига эгалик қилса, ўша юридик шахс</t>
  </si>
  <si>
    <t>Тошкент вилояти, Қибрай тумани, Салар, Таш ГРЭС кўчаси</t>
  </si>
  <si>
    <t>Жамият устав фондининг йигирма ва ундан ортиқ фоизига эгалик қилувчи айни бир шахс қайси юридик шахс устав фондининг йигирма ва ундан ортиқ фоизига эгалик қилса, ўша юридик шахс</t>
  </si>
  <si>
    <t>Тошкент шаҳри, Яккасарой тумани, Бобур кўчаси, 58</t>
  </si>
  <si>
    <t>Тошкент шаҳар</t>
  </si>
  <si>
    <t>Сирдарё вилояти</t>
  </si>
  <si>
    <t>Қашқадарё вилояти</t>
  </si>
  <si>
    <t>Жамият кузатув кенгаши аъзоси</t>
  </si>
  <si>
    <t>00100345</t>
  </si>
  <si>
    <t>Тошкулов Сирожиддин Акбаркул угли</t>
  </si>
  <si>
    <t>Сафаров Икром Кушмуродович</t>
  </si>
  <si>
    <t>Исаев Одил Баходирович</t>
  </si>
  <si>
    <t>Қашқадарё вилояти, Нишон тумани, Нуристон шаҳарчаси</t>
  </si>
  <si>
    <t>Тошкент вилояти, Ангрен шаҳри, Тошкент кўчаси, 4</t>
  </si>
  <si>
    <t>Тошкент вилояти, Нуробод қўрғони</t>
  </si>
  <si>
    <t>Навоий вилояти, Кармана тумани, Янги-ариқ ҚФЙ</t>
  </si>
  <si>
    <t>Қорақалпоғистон Республикаси, Тахиатош шаҳри, п/о №1 Тахиаташ ИЭС</t>
  </si>
  <si>
    <t>Қашқадарё вилояти, Муборак тумани, Саноат зонаси</t>
  </si>
  <si>
    <t>Фарғона вилояти, Фарғона шаҳри, Саноат кўчаси, 40</t>
  </si>
  <si>
    <t>100000, Тошкент шаҳри, Мирзо-Улуғбек тумани, Истиқлол кўчаси, 6</t>
  </si>
  <si>
    <t>100097, Тошкент шаҳри, Чилонзор тумани, Бунёдкор шоҳ кўчаси, 23</t>
  </si>
  <si>
    <t>Наманган вилояти, Тўрақўрғон тумани, Яндама қўрғони</t>
  </si>
  <si>
    <t>100114, Тошкент шаҳри, Юнусобод тумани 19-мавзе, 43-уй</t>
  </si>
  <si>
    <t>uzbekenergotamir@mail.ru</t>
  </si>
  <si>
    <t>Жураев Баходир Ибрагимович</t>
  </si>
  <si>
    <t>Буронбоев Бекзод Алишер угли</t>
  </si>
  <si>
    <t>Шаисматов Илхом Зафаруллаевич</t>
  </si>
  <si>
    <t>Мирнизамутдинов Умиджон Камолитдинович</t>
  </si>
  <si>
    <t>Камбаров Мусакул Менглиевич</t>
  </si>
  <si>
    <t>Аликулов Сирожиддин Зариф угли</t>
  </si>
  <si>
    <t>Гимранова Лилия Арислановна</t>
  </si>
  <si>
    <t>Атаходжаев Сайдимаруфхужа Асатуллаевич</t>
  </si>
  <si>
    <t>Галимова Флора Исмаиловна</t>
  </si>
  <si>
    <t>Набиходжаев Ходжакбар Зокирович</t>
  </si>
  <si>
    <t>Жамиятнинг кузатув кенгаши</t>
  </si>
  <si>
    <t>Сайланган (тайинланган)</t>
  </si>
  <si>
    <t>Ижроия органи аъзоси</t>
  </si>
  <si>
    <t>Ижроия органи раҳбари</t>
  </si>
  <si>
    <t>Акциядорлар билан корпоратив муносабатлар бўйича мутахассиси</t>
  </si>
  <si>
    <t xml:space="preserve"> Курбаналиев М.М.</t>
  </si>
  <si>
    <t>Набиев Ж.Т.</t>
  </si>
  <si>
    <t>Ахунов Озод Одилович</t>
  </si>
  <si>
    <t>Бош директор в.б.</t>
  </si>
  <si>
    <t>Бош ҳисобчи</t>
  </si>
  <si>
    <t>Сохибов Ж.И.</t>
  </si>
  <si>
    <t>___.___.2022 йил</t>
  </si>
  <si>
    <t>"O'ZBEKENERGOTA'MIR" акциядорлик жамияти</t>
  </si>
  <si>
    <t>"O'ZBEKENERGOTA'MIR" АЖ</t>
  </si>
  <si>
    <t>"O'ZSANOATQURILISHBANK" АТБ ТМФ</t>
  </si>
  <si>
    <t>Абдиев Рахмонкул</t>
  </si>
  <si>
    <t>Махмудов Нуриддинбек Носирович</t>
  </si>
  <si>
    <t>Одилов Фарход Абдурахманович</t>
  </si>
  <si>
    <t>Турдиматов Гофуржон Султанович</t>
  </si>
  <si>
    <t>Маханов Умидбек Тажикулович</t>
  </si>
  <si>
    <t>Қамбаров Мусақул Менглиевич</t>
  </si>
  <si>
    <t>Хайтмуратова Гульнара</t>
  </si>
  <si>
    <t>Мансурова Диёра Мухамеджоновна</t>
  </si>
  <si>
    <t>Ашуралиев Достон Абуғани ўғли</t>
  </si>
  <si>
    <t xml:space="preserve">Курбаналиев Махмуд Музаффарович </t>
  </si>
  <si>
    <t>Қайта сайланган (тайинланган)</t>
  </si>
  <si>
    <t>20</t>
  </si>
  <si>
    <t>Эмитент томонидан йирик битим тузилиши</t>
  </si>
  <si>
    <t>19</t>
  </si>
  <si>
    <t>Миқдори ёки мол-мулкининг қиймати битим тузилган санадаги ҳолатга кўра эмитент активларининг 10 фоизидан ортиғини ташкил этадиган эмитентнинг бир марталик битимлари</t>
  </si>
  <si>
    <t>06</t>
  </si>
  <si>
    <t>Маматов А.Д.</t>
  </si>
  <si>
    <t>"NAZORAT-AUDIT" МЧЖ</t>
  </si>
  <si>
    <t>Курбаналиев Махмуд Музаффарович</t>
  </si>
  <si>
    <t>Абдиев Рахмонкул Рахимкулович</t>
  </si>
  <si>
    <t>Турдимратов Гофуржон Султанович</t>
  </si>
  <si>
    <t>Тошкент шаҳри, Чилонзор тумани тумани, Бунёдкор шох кўчаси, 43</t>
  </si>
  <si>
    <t>Общество с ограниченной ответственностью «CENERGO»</t>
  </si>
  <si>
    <t>Бегоналаштирувчи</t>
  </si>
  <si>
    <t>Жамиятнинг I тартибдаги ишлаб чиқариш базаси</t>
  </si>
  <si>
    <t>"ISSIQLIK ELEKTR STANSIYALARI" акциядорлик жамияти</t>
  </si>
  <si>
    <t>"SIRDARYO ISSIQLIK ELEKTR STANSIYASI" акциядорлик жамияти</t>
  </si>
  <si>
    <t>"QARSHIENERGOTA'MIR" масъулияти чекланган жамияти</t>
  </si>
  <si>
    <t>"TOSHKENT ISSIQLIK ELEKTR STANSIYASI" акциядорлик жамияти</t>
  </si>
  <si>
    <t>"TALIMARJON ISSIQLIK ELEKTR STANSIYASI" акциядорлик жамияти</t>
  </si>
  <si>
    <t>"ANGREN ISSIQLIK ELEKTR STANSIYASI" акциядорлик жамияти</t>
  </si>
  <si>
    <t>"YANGI ANGREN ISSIQLIK ELEKTR STANSIYASI" акциядорлик жамияти</t>
  </si>
  <si>
    <t>"NAVOIY ISSIQLIK ELEKTR STANSIYASI" акциядорлик жамияти</t>
  </si>
  <si>
    <t>"TAHIYATOSH ISSIQLIK ELEKTR STANSIYASI" акциядорлик жамияти</t>
  </si>
  <si>
    <t>"MUBORAK ISSIQLIK ELEKTR MARKAZI" акциядорлик жамияти</t>
  </si>
  <si>
    <t>"FARG'ONA ISSIQLIK ELEKTR MARKAZI" акциядорлик жамияти</t>
  </si>
  <si>
    <t>"TOSHKENT ISSIQLIK ELEKTR MARKAZI" акциядорлик жамияти</t>
  </si>
  <si>
    <t>"O’ZENERGOTA'MINLASH" акциядорлик жамияти</t>
  </si>
  <si>
    <t>"O'ZENERGOSOZLASH" масъулияти чекланган жамият</t>
  </si>
  <si>
    <t>"ТЎРАҚЎРҒОН ИССИҚЛИК ЭЛЕКТР СТАНЦИЯСИ ҚУРИЛИШ ДИРЕКЦИЯСИ" унитар корхонаси</t>
  </si>
  <si>
    <t>№00067</t>
  </si>
  <si>
    <t>28.07.2008 йил</t>
  </si>
  <si>
    <t>12.04.2022 йил</t>
  </si>
  <si>
    <r>
      <rPr>
        <b/>
        <sz val="10"/>
        <color theme="1"/>
        <rFont val="Times New Roman"/>
        <family val="1"/>
        <charset val="204"/>
      </rPr>
      <t>Узоқ муддатли инвестициялар</t>
    </r>
    <r>
      <rPr>
        <sz val="10"/>
        <color theme="1"/>
        <rFont val="Times New Roman"/>
        <family val="1"/>
        <charset val="204"/>
      </rPr>
      <t>, жами (сатр. 040+050+060+070 +080), шу жумладан</t>
    </r>
  </si>
  <si>
    <r>
      <rPr>
        <b/>
        <sz val="10"/>
        <color theme="1"/>
        <rFont val="Times New Roman"/>
        <family val="1"/>
        <charset val="204"/>
      </rPr>
      <t>I бўлим бўйича жами</t>
    </r>
    <r>
      <rPr>
        <sz val="10"/>
        <color theme="1"/>
        <rFont val="Times New Roman"/>
        <family val="1"/>
        <charset val="204"/>
      </rPr>
      <t xml:space="preserve"> (сатр. 012+022+030+090+100+110+120)</t>
    </r>
  </si>
  <si>
    <r>
      <rPr>
        <b/>
        <sz val="10"/>
        <color theme="1"/>
        <rFont val="Times New Roman"/>
        <family val="1"/>
        <charset val="204"/>
      </rPr>
      <t>Пул маблағлари</t>
    </r>
    <r>
      <rPr>
        <sz val="10"/>
        <color theme="1"/>
        <rFont val="Times New Roman"/>
        <family val="1"/>
        <charset val="204"/>
      </rPr>
      <t>, жами (сатр. 330+340+350+360), шу жумладан</t>
    </r>
  </si>
  <si>
    <r>
      <rPr>
        <b/>
        <sz val="10"/>
        <color theme="1"/>
        <rFont val="Times New Roman"/>
        <family val="1"/>
        <charset val="204"/>
      </rPr>
      <t>II бўлим бўйича жами</t>
    </r>
    <r>
      <rPr>
        <sz val="10"/>
        <color theme="1"/>
        <rFont val="Times New Roman"/>
        <family val="1"/>
        <charset val="204"/>
      </rPr>
      <t xml:space="preserve"> (сатр. 140+190+200+210+320+370+380)</t>
    </r>
  </si>
  <si>
    <r>
      <rPr>
        <b/>
        <sz val="10"/>
        <color theme="1"/>
        <rFont val="Times New Roman"/>
        <family val="1"/>
        <charset val="204"/>
      </rPr>
      <t>Баланс активи бўйича жами</t>
    </r>
    <r>
      <rPr>
        <sz val="10"/>
        <color theme="1"/>
        <rFont val="Times New Roman"/>
        <family val="1"/>
        <charset val="204"/>
      </rPr>
      <t xml:space="preserve"> (сатр. 130+390)</t>
    </r>
  </si>
  <si>
    <r>
      <rPr>
        <b/>
        <sz val="10"/>
        <color theme="1"/>
        <rFont val="Times New Roman"/>
        <family val="1"/>
        <charset val="204"/>
      </rPr>
      <t>I бўлим бўйича жами</t>
    </r>
    <r>
      <rPr>
        <sz val="10"/>
        <color theme="1"/>
        <rFont val="Times New Roman"/>
        <family val="1"/>
        <charset val="204"/>
      </rPr>
      <t xml:space="preserve"> (сатр. 410+420+430–440+450+460+470)</t>
    </r>
  </si>
  <si>
    <r>
      <rPr>
        <b/>
        <sz val="10"/>
        <color theme="1"/>
        <rFont val="Times New Roman"/>
        <family val="1"/>
        <charset val="204"/>
      </rPr>
      <t>Жорий мажбуриятлар, жами</t>
    </r>
    <r>
      <rPr>
        <sz val="10"/>
        <color theme="1"/>
        <rFont val="Times New Roman"/>
        <family val="1"/>
        <charset val="204"/>
      </rPr>
      <t xml:space="preserve"> (сатр.610+630+640+650+660+ 670+680+690+700+710+720+730+740+750+760)</t>
    </r>
  </si>
  <si>
    <r>
      <rPr>
        <b/>
        <sz val="10"/>
        <color theme="1"/>
        <rFont val="Times New Roman"/>
        <family val="1"/>
        <charset val="204"/>
      </rPr>
      <t>II бўлим бўйича жами</t>
    </r>
    <r>
      <rPr>
        <sz val="10"/>
        <color theme="1"/>
        <rFont val="Times New Roman"/>
        <family val="1"/>
        <charset val="204"/>
      </rPr>
      <t xml:space="preserve"> (сатр. 490+600)</t>
    </r>
  </si>
  <si>
    <r>
      <rPr>
        <b/>
        <sz val="10"/>
        <color theme="1"/>
        <rFont val="Times New Roman"/>
        <family val="1"/>
        <charset val="204"/>
      </rPr>
      <t>Баланс пассиви бўйича жами</t>
    </r>
    <r>
      <rPr>
        <sz val="10"/>
        <color theme="1"/>
        <rFont val="Times New Roman"/>
        <family val="1"/>
        <charset val="204"/>
      </rPr>
      <t xml:space="preserve"> (сатр. 480+770)</t>
    </r>
  </si>
  <si>
    <t>"O'ZBEKENERGOTA'MIR" АКЦИЯДОРЛИК ЖАМИЯТИНИНГ 2021 ЙИЛ ЯКУНЛАРИ БЎЙИЧА ЙИЛЛИК ҲИСОБОТИ</t>
  </si>
  <si>
    <t>Қарор қабул қилинган сана</t>
  </si>
  <si>
    <t>Вазифага киришиш санаси</t>
  </si>
  <si>
    <t>Эмитент битим бўйича ким ҳисобланади (товар ва хизматларни олувчи/ бегоналаштирувчи)</t>
  </si>
  <si>
    <t>"O'ZBEKKO'MIR" акциядорлик жамияти</t>
  </si>
  <si>
    <t>"O'ZBEKKO'MIR" АЖ</t>
  </si>
  <si>
    <t>UZIR</t>
  </si>
  <si>
    <t>110200, Тошкент вилояти, Ангрен шахар, Истиклол кучаси 1-уй</t>
  </si>
  <si>
    <t>info@coal.uz</t>
  </si>
  <si>
    <t>www.uzbekcoal.uz</t>
  </si>
  <si>
    <t>ТГРФ ОАКБ «Уз.ПСБ»</t>
  </si>
  <si>
    <t>20210000900126956001</t>
  </si>
  <si>
    <t>159516</t>
  </si>
  <si>
    <t>Юсупов Рустам Пайзрахманович</t>
  </si>
  <si>
    <t>Султанов Алишер Саидаббасович</t>
  </si>
  <si>
    <t>Назаров Нодир Кахарович</t>
  </si>
  <si>
    <t>Айходжаев Рустам Иркинович</t>
  </si>
  <si>
    <t>Рахматов Алишер Хамзаевич</t>
  </si>
  <si>
    <t>Гаибназаров Дилшод Махкамович</t>
  </si>
  <si>
    <t>Самандаров Талъат Юлдашевич</t>
  </si>
  <si>
    <t>Назаров Азизхон Бахром ўгли</t>
  </si>
  <si>
    <t>Упушев Ерлан Елимесович</t>
  </si>
  <si>
    <t>Кузнецов Владимир Владимирович</t>
  </si>
  <si>
    <t>Иномхужаев Зафар Уткирович</t>
  </si>
  <si>
    <t>Якубов Эркин Олламович</t>
  </si>
  <si>
    <t>Талабаев Нурали Курбаналиевич</t>
  </si>
  <si>
    <t>Ангрен шаҳар</t>
  </si>
  <si>
    <t>ООО "Komir Kvarts Invest"</t>
  </si>
  <si>
    <t>ООО "Angren Intexno Komir"</t>
  </si>
  <si>
    <t>ООО "Ko'mirta'minot"</t>
  </si>
  <si>
    <t>ООО "Angren komir invest"</t>
  </si>
  <si>
    <t>ООО “AZIA BELAZ SERVIS”</t>
  </si>
  <si>
    <t>Ташкентская область, г. Ангрен, пос.Жигаристон</t>
  </si>
  <si>
    <t>Ташкентская область, г. Ангрен, пос.Жигаристон Разрез Ангренский</t>
  </si>
  <si>
    <t>110200, Тошкентская область, г. Ангрен, ул. Истиқлол 1</t>
  </si>
  <si>
    <t>Ташкентская область, г. Ангрен, автомагистраль Тошкент-Қўқон</t>
  </si>
  <si>
    <t>Ташкентская область, г. Ангрен, пос. Аппартак</t>
  </si>
  <si>
    <t>Кузатув кенгаши раиси</t>
  </si>
  <si>
    <t xml:space="preserve">Кузатув кенгашининг таркибидаги ўзгаришлар </t>
  </si>
  <si>
    <t>Афилланган шахслар таркибидаги ўзгаришлар</t>
  </si>
  <si>
    <t>Узоқ муддатли инвестициялар, жами (сатр. 040+050+060+070 +080), шу жумладан</t>
  </si>
  <si>
    <t>I бўлим бўйича жами (сатр. 012+022+030+090+100+110+120)</t>
  </si>
  <si>
    <t>II бўлим бўйича жами (сатр. 140+190+200+210+320+370+380)</t>
  </si>
  <si>
    <t>Баланс активи бўйича жами (сатр. 130+390)</t>
  </si>
  <si>
    <t>Пул маблағлари, жами (сатр. 330+340+350+360), шу жумладан</t>
  </si>
  <si>
    <t>I бўлим бўйича жами (сатр. 410+420+430–440+450+460+470)</t>
  </si>
  <si>
    <t>Жорий мажбуриятлар, жами (сатр.610+630+640+650+660+ 670+680+690+700+710+720+730+740+750+760)</t>
  </si>
  <si>
    <t>II бўлим бўйича жами (сатр. 490+600)</t>
  </si>
  <si>
    <t>Баланс пассиви бўйича жами (сатр. 480+770)</t>
  </si>
  <si>
    <t>Х</t>
  </si>
  <si>
    <t xml:space="preserve">Упушев Ерлан Елимесович </t>
  </si>
  <si>
    <t xml:space="preserve">Султанов Алишер Саидаббасович </t>
  </si>
  <si>
    <t xml:space="preserve">Назаров Азизхон Бахром угли </t>
  </si>
  <si>
    <t xml:space="preserve">Юсупов Рустам Пайзрахманович </t>
  </si>
  <si>
    <t xml:space="preserve">Самандаров Таълат Юлдашевич </t>
  </si>
  <si>
    <t xml:space="preserve">Назаров Нодир Кахарович </t>
  </si>
  <si>
    <t>Жамият кузатув кенгаш раиси</t>
  </si>
  <si>
    <t>"O'ZBEKKO'MIR" АКЦИЯДОРЛИК ЖАМИЯТИНИНГ 2023 ЙИЛ ЯКУНЛАРИ БЎЙИЧА ЙИЛЛИК ҲИСОБОТИ</t>
  </si>
  <si>
    <t>Закиров Дилщод Бахромович</t>
  </si>
  <si>
    <t xml:space="preserve">Сайланган (тайинланган) </t>
  </si>
  <si>
    <t xml:space="preserve">Тафтиш комиссияси таркибидаги ўзгаришлар </t>
  </si>
  <si>
    <t>Жамият соф фойдасини тақсимлаш бўйича кузатув кенгаш тавсияси</t>
  </si>
  <si>
    <t>41</t>
  </si>
  <si>
    <t>Закиров Дилшод Бахромович</t>
  </si>
  <si>
    <t>Ўзбекистон Республикаси Иқтисодиёт  ва молия вазирлиги</t>
  </si>
  <si>
    <t>100017, г. Тошкент,  Истиклол кучаси 29 уй</t>
  </si>
  <si>
    <t>Жамиятнинг эллик фоиз ва ундан ортиқ фоиз акцияларига эгалик қилувчи юридик шахс</t>
  </si>
  <si>
    <t>Жамиятнинг йигирма фоиз ва ундан ортиқ улушга эга юридик шахс</t>
  </si>
  <si>
    <t>"SULTAN OTO" МЧЖ</t>
  </si>
  <si>
    <t>Султонов О.</t>
  </si>
  <si>
    <t>30.05.2024й</t>
  </si>
  <si>
    <t>05804-сон</t>
  </si>
  <si>
    <t>16.12.2021 йил</t>
  </si>
  <si>
    <t>№05804</t>
  </si>
  <si>
    <t>28.06.2024 йил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</si>
</sst>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 ;\-#,##0\ "/>
    <numFmt numFmtId="166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3" fillId="0" borderId="0" xfId="0" applyFont="1" applyFill="1"/>
    <xf numFmtId="0" fontId="3" fillId="0" borderId="0" xfId="0" applyFont="1" applyFill="1" applyAlignme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8" fillId="0" borderId="0" xfId="0" applyFont="1" applyFill="1"/>
    <xf numFmtId="0" fontId="3" fillId="0" borderId="0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/>
    </xf>
    <xf numFmtId="9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64" fontId="3" fillId="2" borderId="1" xfId="1" applyFont="1" applyFill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 vertical="center"/>
    </xf>
    <xf numFmtId="165" fontId="2" fillId="3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/>
    </xf>
    <xf numFmtId="166" fontId="3" fillId="3" borderId="1" xfId="1" applyNumberFormat="1" applyFont="1" applyFill="1" applyBorder="1" applyAlignment="1">
      <alignment horizontal="center"/>
    </xf>
    <xf numFmtId="166" fontId="2" fillId="3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166" fontId="2" fillId="3" borderId="1" xfId="1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66" fontId="3" fillId="3" borderId="1" xfId="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164" fontId="3" fillId="3" borderId="1" xfId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/>
    </xf>
    <xf numFmtId="14" fontId="9" fillId="3" borderId="5" xfId="0" applyNumberFormat="1" applyFont="1" applyFill="1" applyBorder="1" applyAlignment="1">
      <alignment horizontal="center" vertical="center"/>
    </xf>
    <xf numFmtId="14" fontId="9" fillId="3" borderId="6" xfId="0" applyNumberFormat="1" applyFont="1" applyFill="1" applyBorder="1" applyAlignment="1">
      <alignment horizontal="center" vertical="center"/>
    </xf>
    <xf numFmtId="14" fontId="9" fillId="3" borderId="7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14" fontId="3" fillId="3" borderId="7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/>
    </xf>
    <xf numFmtId="164" fontId="3" fillId="3" borderId="5" xfId="1" applyFont="1" applyFill="1" applyBorder="1" applyAlignment="1">
      <alignment horizontal="center"/>
    </xf>
    <xf numFmtId="164" fontId="3" fillId="3" borderId="6" xfId="1" applyFont="1" applyFill="1" applyBorder="1" applyAlignment="1">
      <alignment horizontal="center"/>
    </xf>
    <xf numFmtId="164" fontId="3" fillId="3" borderId="7" xfId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7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uzbekcoal.uz/" TargetMode="External"/><Relationship Id="rId1" Type="http://schemas.openxmlformats.org/officeDocument/2006/relationships/hyperlink" Target="mailto:info@coal.u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285"/>
  <sheetViews>
    <sheetView zoomScale="115" zoomScaleNormal="115" workbookViewId="0">
      <selection sqref="A1:XFD1048576"/>
    </sheetView>
  </sheetViews>
  <sheetFormatPr defaultColWidth="2.7109375" defaultRowHeight="12.75" x14ac:dyDescent="0.2"/>
  <cols>
    <col min="1" max="1" width="2.7109375" style="1" customWidth="1"/>
    <col min="2" max="3" width="3" style="1" bestFit="1" customWidth="1"/>
    <col min="4" max="32" width="2.7109375" style="1"/>
    <col min="33" max="33" width="3.28515625" style="1" customWidth="1"/>
    <col min="34" max="16384" width="2.7109375" style="1"/>
  </cols>
  <sheetData>
    <row r="1" spans="2:33" x14ac:dyDescent="0.2">
      <c r="B1" s="33" t="s">
        <v>437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2:33" x14ac:dyDescent="0.2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4" spans="2:33" x14ac:dyDescent="0.2">
      <c r="B4" s="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56" t="s">
        <v>1</v>
      </c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</row>
    <row r="5" spans="2:33" x14ac:dyDescent="0.2">
      <c r="B5" s="56" t="s">
        <v>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7" t="s">
        <v>381</v>
      </c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</row>
    <row r="7" spans="2:33" x14ac:dyDescent="0.2">
      <c r="B7" s="27" t="s">
        <v>3</v>
      </c>
      <c r="C7" s="36" t="s">
        <v>4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</row>
    <row r="8" spans="2:33" x14ac:dyDescent="0.2">
      <c r="B8" s="27"/>
      <c r="C8" s="30" t="s">
        <v>5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 t="s">
        <v>382</v>
      </c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</row>
    <row r="9" spans="2:33" x14ac:dyDescent="0.2">
      <c r="B9" s="27"/>
      <c r="C9" s="30" t="s">
        <v>6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 t="s">
        <v>383</v>
      </c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</row>
    <row r="10" spans="2:33" x14ac:dyDescent="0.2">
      <c r="B10" s="27"/>
      <c r="C10" s="30" t="s">
        <v>7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 t="s">
        <v>308</v>
      </c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</row>
    <row r="11" spans="2:33" x14ac:dyDescent="0.2">
      <c r="B11" s="27" t="s">
        <v>8</v>
      </c>
      <c r="C11" s="36" t="s">
        <v>9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</row>
    <row r="12" spans="2:33" ht="16.149999999999999" customHeight="1" x14ac:dyDescent="0.2">
      <c r="B12" s="27"/>
      <c r="C12" s="27" t="s">
        <v>10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1" t="s">
        <v>358</v>
      </c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2:33" x14ac:dyDescent="0.2">
      <c r="B13" s="27"/>
      <c r="C13" s="27" t="s">
        <v>11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1" t="s">
        <v>358</v>
      </c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2:33" x14ac:dyDescent="0.2">
      <c r="B14" s="27"/>
      <c r="C14" s="30" t="s">
        <v>12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27" t="s">
        <v>359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</row>
    <row r="15" spans="2:33" x14ac:dyDescent="0.2">
      <c r="B15" s="27"/>
      <c r="C15" s="30" t="s">
        <v>13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 t="s">
        <v>310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</row>
    <row r="16" spans="2:33" x14ac:dyDescent="0.2">
      <c r="B16" s="27" t="s">
        <v>14</v>
      </c>
      <c r="C16" s="36" t="s">
        <v>15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</row>
    <row r="17" spans="2:33" ht="15" customHeight="1" x14ac:dyDescent="0.2">
      <c r="B17" s="27"/>
      <c r="C17" s="37" t="s">
        <v>16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0" t="s">
        <v>384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</row>
    <row r="18" spans="2:33" ht="15" customHeight="1" x14ac:dyDescent="0.2">
      <c r="B18" s="27"/>
      <c r="C18" s="37" t="s">
        <v>17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29" t="s">
        <v>311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</row>
    <row r="19" spans="2:33" x14ac:dyDescent="0.2">
      <c r="B19" s="27"/>
      <c r="C19" s="30" t="s">
        <v>18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29" t="s">
        <v>312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</row>
    <row r="20" spans="2:33" x14ac:dyDescent="0.2">
      <c r="B20" s="27" t="s">
        <v>19</v>
      </c>
      <c r="C20" s="36" t="s">
        <v>20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</row>
    <row r="21" spans="2:33" x14ac:dyDescent="0.2">
      <c r="B21" s="27"/>
      <c r="C21" s="37" t="s">
        <v>21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0" t="s">
        <v>313</v>
      </c>
      <c r="Z21" s="30"/>
      <c r="AA21" s="30"/>
      <c r="AB21" s="30"/>
      <c r="AC21" s="30"/>
      <c r="AD21" s="30"/>
      <c r="AE21" s="30"/>
      <c r="AF21" s="30"/>
      <c r="AG21" s="30"/>
    </row>
    <row r="22" spans="2:33" x14ac:dyDescent="0.2">
      <c r="B22" s="27"/>
      <c r="C22" s="37" t="s">
        <v>22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0">
        <v>201059014</v>
      </c>
      <c r="Z22" s="30"/>
      <c r="AA22" s="30"/>
      <c r="AB22" s="30"/>
      <c r="AC22" s="30"/>
      <c r="AD22" s="30"/>
      <c r="AE22" s="30"/>
      <c r="AF22" s="30"/>
      <c r="AG22" s="30"/>
    </row>
    <row r="23" spans="2:33" x14ac:dyDescent="0.2">
      <c r="B23" s="27"/>
      <c r="C23" s="37" t="s">
        <v>23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0"/>
      <c r="Z23" s="30"/>
      <c r="AA23" s="30"/>
      <c r="AB23" s="30"/>
      <c r="AC23" s="30"/>
      <c r="AD23" s="30"/>
      <c r="AE23" s="30"/>
      <c r="AF23" s="30"/>
      <c r="AG23" s="30"/>
    </row>
    <row r="24" spans="2:33" ht="15" customHeight="1" x14ac:dyDescent="0.2">
      <c r="B24" s="27"/>
      <c r="C24" s="37" t="s">
        <v>24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0">
        <v>144</v>
      </c>
      <c r="Z24" s="30"/>
      <c r="AA24" s="30"/>
      <c r="AB24" s="30"/>
      <c r="AC24" s="30"/>
      <c r="AD24" s="30"/>
      <c r="AE24" s="30"/>
      <c r="AF24" s="30"/>
      <c r="AG24" s="30"/>
    </row>
    <row r="25" spans="2:33" ht="15" customHeight="1" x14ac:dyDescent="0.2">
      <c r="B25" s="27"/>
      <c r="C25" s="37" t="s">
        <v>25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29" t="s">
        <v>344</v>
      </c>
      <c r="Z25" s="29"/>
      <c r="AA25" s="29"/>
      <c r="AB25" s="29"/>
      <c r="AC25" s="29"/>
      <c r="AD25" s="29"/>
      <c r="AE25" s="29"/>
      <c r="AF25" s="29"/>
      <c r="AG25" s="29"/>
    </row>
    <row r="26" spans="2:33" ht="15" customHeight="1" x14ac:dyDescent="0.2">
      <c r="B26" s="27"/>
      <c r="C26" s="37" t="s">
        <v>26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0">
        <v>33120</v>
      </c>
      <c r="Z26" s="30"/>
      <c r="AA26" s="30"/>
      <c r="AB26" s="30"/>
      <c r="AC26" s="30"/>
      <c r="AD26" s="30"/>
      <c r="AE26" s="30"/>
      <c r="AF26" s="30"/>
      <c r="AG26" s="30"/>
    </row>
    <row r="27" spans="2:33" ht="15" customHeight="1" x14ac:dyDescent="0.2">
      <c r="B27" s="27"/>
      <c r="C27" s="37" t="s">
        <v>27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0">
        <v>1726266</v>
      </c>
      <c r="Z27" s="30"/>
      <c r="AA27" s="30"/>
      <c r="AB27" s="30"/>
      <c r="AC27" s="30"/>
      <c r="AD27" s="30"/>
      <c r="AE27" s="30"/>
      <c r="AF27" s="30"/>
      <c r="AG27" s="30"/>
    </row>
    <row r="28" spans="2:33" x14ac:dyDescent="0.2">
      <c r="B28" s="40" t="s">
        <v>28</v>
      </c>
      <c r="C28" s="36" t="s">
        <v>29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</row>
    <row r="29" spans="2:33" x14ac:dyDescent="0.2">
      <c r="B29" s="41"/>
      <c r="C29" s="37" t="s">
        <v>30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52">
        <v>1.32</v>
      </c>
      <c r="Z29" s="52"/>
      <c r="AA29" s="52"/>
      <c r="AB29" s="52"/>
      <c r="AC29" s="52"/>
      <c r="AD29" s="52"/>
      <c r="AE29" s="52"/>
      <c r="AF29" s="52"/>
      <c r="AG29" s="52"/>
    </row>
    <row r="30" spans="2:33" x14ac:dyDescent="0.2">
      <c r="B30" s="41"/>
      <c r="C30" s="37" t="s">
        <v>31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52">
        <v>2.58</v>
      </c>
      <c r="Z30" s="52"/>
      <c r="AA30" s="52"/>
      <c r="AB30" s="52"/>
      <c r="AC30" s="52"/>
      <c r="AD30" s="52"/>
      <c r="AE30" s="52"/>
      <c r="AF30" s="52"/>
      <c r="AG30" s="52"/>
    </row>
    <row r="31" spans="2:33" x14ac:dyDescent="0.2">
      <c r="B31" s="41"/>
      <c r="C31" s="37" t="s">
        <v>32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52">
        <v>0.06</v>
      </c>
      <c r="Z31" s="52"/>
      <c r="AA31" s="52"/>
      <c r="AB31" s="52"/>
      <c r="AC31" s="52"/>
      <c r="AD31" s="52"/>
      <c r="AE31" s="52"/>
      <c r="AF31" s="52"/>
      <c r="AG31" s="52"/>
    </row>
    <row r="32" spans="2:33" ht="13.9" customHeight="1" x14ac:dyDescent="0.2">
      <c r="B32" s="41"/>
      <c r="C32" s="55" t="s">
        <v>33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2">
        <v>0.52</v>
      </c>
      <c r="Z32" s="52"/>
      <c r="AA32" s="52"/>
      <c r="AB32" s="52"/>
      <c r="AC32" s="52"/>
      <c r="AD32" s="52"/>
      <c r="AE32" s="52"/>
      <c r="AF32" s="52"/>
      <c r="AG32" s="52"/>
    </row>
    <row r="33" spans="2:33" x14ac:dyDescent="0.2">
      <c r="B33" s="42"/>
      <c r="C33" s="37" t="s">
        <v>34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52">
        <v>1.9</v>
      </c>
      <c r="Z33" s="52"/>
      <c r="AA33" s="52"/>
      <c r="AB33" s="52"/>
      <c r="AC33" s="52"/>
      <c r="AD33" s="52"/>
      <c r="AE33" s="52"/>
      <c r="AF33" s="52"/>
      <c r="AG33" s="52"/>
    </row>
    <row r="34" spans="2:33" ht="30" customHeight="1" x14ac:dyDescent="0.2">
      <c r="B34" s="27" t="s">
        <v>42</v>
      </c>
      <c r="C34" s="35" t="s">
        <v>44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</row>
    <row r="35" spans="2:33" ht="15" customHeight="1" x14ac:dyDescent="0.2">
      <c r="B35" s="27"/>
      <c r="C35" s="37" t="s">
        <v>35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</row>
    <row r="36" spans="2:33" x14ac:dyDescent="0.2">
      <c r="B36" s="27"/>
      <c r="C36" s="37" t="s">
        <v>36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0">
        <v>213.44</v>
      </c>
      <c r="Z36" s="30"/>
      <c r="AA36" s="30"/>
      <c r="AB36" s="30"/>
      <c r="AC36" s="30"/>
      <c r="AD36" s="30"/>
      <c r="AE36" s="30"/>
      <c r="AF36" s="30"/>
      <c r="AG36" s="30"/>
    </row>
    <row r="37" spans="2:33" x14ac:dyDescent="0.2">
      <c r="B37" s="27"/>
      <c r="C37" s="37" t="s">
        <v>37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50">
        <v>7.1099999999999997E-2</v>
      </c>
      <c r="Z37" s="30"/>
      <c r="AA37" s="30"/>
      <c r="AB37" s="30"/>
      <c r="AC37" s="30"/>
      <c r="AD37" s="30"/>
      <c r="AE37" s="30"/>
      <c r="AF37" s="30"/>
      <c r="AG37" s="30"/>
    </row>
    <row r="38" spans="2:33" ht="15" customHeight="1" x14ac:dyDescent="0.2">
      <c r="B38" s="27"/>
      <c r="C38" s="37" t="s">
        <v>38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</row>
    <row r="39" spans="2:33" x14ac:dyDescent="0.2">
      <c r="B39" s="27"/>
      <c r="C39" s="37" t="s">
        <v>36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0">
        <v>750</v>
      </c>
      <c r="Z39" s="30"/>
      <c r="AA39" s="30"/>
      <c r="AB39" s="30"/>
      <c r="AC39" s="30"/>
      <c r="AD39" s="30"/>
      <c r="AE39" s="30"/>
      <c r="AF39" s="30"/>
      <c r="AG39" s="30"/>
    </row>
    <row r="40" spans="2:33" x14ac:dyDescent="0.2">
      <c r="B40" s="27"/>
      <c r="C40" s="37" t="s">
        <v>37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51">
        <v>0.25</v>
      </c>
      <c r="Z40" s="30"/>
      <c r="AA40" s="30"/>
      <c r="AB40" s="30"/>
      <c r="AC40" s="30"/>
      <c r="AD40" s="30"/>
      <c r="AE40" s="30"/>
      <c r="AF40" s="30"/>
      <c r="AG40" s="30"/>
    </row>
    <row r="41" spans="2:33" ht="15" customHeight="1" x14ac:dyDescent="0.2">
      <c r="B41" s="27"/>
      <c r="C41" s="37" t="s">
        <v>39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</row>
    <row r="42" spans="2:33" x14ac:dyDescent="0.2">
      <c r="B42" s="27"/>
      <c r="C42" s="37" t="s">
        <v>40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0" t="s">
        <v>309</v>
      </c>
      <c r="Z42" s="30"/>
      <c r="AA42" s="30"/>
      <c r="AB42" s="30"/>
      <c r="AC42" s="30"/>
      <c r="AD42" s="30"/>
      <c r="AE42" s="30"/>
      <c r="AF42" s="30"/>
      <c r="AG42" s="30"/>
    </row>
    <row r="43" spans="2:33" x14ac:dyDescent="0.2">
      <c r="B43" s="27"/>
      <c r="C43" s="37" t="s">
        <v>41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0" t="s">
        <v>309</v>
      </c>
      <c r="Z43" s="30"/>
      <c r="AA43" s="30"/>
      <c r="AB43" s="30"/>
      <c r="AC43" s="30"/>
      <c r="AD43" s="30"/>
      <c r="AE43" s="30"/>
      <c r="AF43" s="30"/>
      <c r="AG43" s="30"/>
    </row>
    <row r="44" spans="2:33" ht="30" customHeight="1" x14ac:dyDescent="0.2">
      <c r="B44" s="27" t="s">
        <v>47</v>
      </c>
      <c r="C44" s="35" t="s">
        <v>43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</row>
    <row r="45" spans="2:33" ht="15" customHeight="1" x14ac:dyDescent="0.2">
      <c r="B45" s="27"/>
      <c r="C45" s="37" t="s">
        <v>35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</row>
    <row r="46" spans="2:33" x14ac:dyDescent="0.2">
      <c r="B46" s="27"/>
      <c r="C46" s="37" t="s">
        <v>45</v>
      </c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53">
        <v>123347151.84</v>
      </c>
      <c r="Z46" s="53"/>
      <c r="AA46" s="53"/>
      <c r="AB46" s="53"/>
      <c r="AC46" s="53"/>
      <c r="AD46" s="53"/>
      <c r="AE46" s="53"/>
      <c r="AF46" s="53"/>
      <c r="AG46" s="53"/>
    </row>
    <row r="47" spans="2:33" x14ac:dyDescent="0.2">
      <c r="B47" s="27"/>
      <c r="C47" s="37" t="s">
        <v>46</v>
      </c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54">
        <v>0</v>
      </c>
      <c r="Z47" s="54"/>
      <c r="AA47" s="54"/>
      <c r="AB47" s="54"/>
      <c r="AC47" s="54"/>
      <c r="AD47" s="54"/>
      <c r="AE47" s="54"/>
      <c r="AF47" s="54"/>
      <c r="AG47" s="54"/>
    </row>
    <row r="48" spans="2:33" ht="15" customHeight="1" x14ac:dyDescent="0.2">
      <c r="B48" s="27"/>
      <c r="C48" s="37" t="s">
        <v>38</v>
      </c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</row>
    <row r="49" spans="2:33" x14ac:dyDescent="0.2">
      <c r="B49" s="27"/>
      <c r="C49" s="37" t="s">
        <v>45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53">
        <v>70435500</v>
      </c>
      <c r="Z49" s="53"/>
      <c r="AA49" s="53"/>
      <c r="AB49" s="53"/>
      <c r="AC49" s="53"/>
      <c r="AD49" s="53"/>
      <c r="AE49" s="53"/>
      <c r="AF49" s="53"/>
      <c r="AG49" s="53"/>
    </row>
    <row r="50" spans="2:33" x14ac:dyDescent="0.2">
      <c r="B50" s="27"/>
      <c r="C50" s="37" t="s">
        <v>46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53">
        <v>54986100</v>
      </c>
      <c r="Z50" s="53"/>
      <c r="AA50" s="53"/>
      <c r="AB50" s="53"/>
      <c r="AC50" s="53"/>
      <c r="AD50" s="53"/>
      <c r="AE50" s="53"/>
      <c r="AF50" s="53"/>
      <c r="AG50" s="53"/>
    </row>
    <row r="51" spans="2:33" ht="15" customHeight="1" x14ac:dyDescent="0.2">
      <c r="B51" s="27"/>
      <c r="C51" s="37" t="s">
        <v>39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</row>
    <row r="52" spans="2:33" x14ac:dyDescent="0.2">
      <c r="B52" s="27"/>
      <c r="C52" s="37" t="s">
        <v>45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0" t="s">
        <v>309</v>
      </c>
      <c r="Z52" s="30"/>
      <c r="AA52" s="30"/>
      <c r="AB52" s="30"/>
      <c r="AC52" s="30"/>
      <c r="AD52" s="30"/>
      <c r="AE52" s="30"/>
      <c r="AF52" s="30"/>
      <c r="AG52" s="30"/>
    </row>
    <row r="53" spans="2:33" x14ac:dyDescent="0.2">
      <c r="B53" s="27"/>
      <c r="C53" s="37" t="s">
        <v>46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0" t="s">
        <v>309</v>
      </c>
      <c r="Z53" s="30"/>
      <c r="AA53" s="30"/>
      <c r="AB53" s="30"/>
      <c r="AC53" s="30"/>
      <c r="AD53" s="30"/>
      <c r="AE53" s="30"/>
      <c r="AF53" s="30"/>
      <c r="AG53" s="30"/>
    </row>
    <row r="54" spans="2:33" ht="29.45" customHeight="1" x14ac:dyDescent="0.2">
      <c r="B54" s="27" t="s">
        <v>55</v>
      </c>
      <c r="C54" s="35" t="s">
        <v>48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</row>
    <row r="55" spans="2:33" x14ac:dyDescent="0.2">
      <c r="B55" s="27"/>
      <c r="C55" s="27" t="s">
        <v>49</v>
      </c>
      <c r="D55" s="27" t="s">
        <v>50</v>
      </c>
      <c r="E55" s="27"/>
      <c r="F55" s="27"/>
      <c r="G55" s="27"/>
      <c r="H55" s="27"/>
      <c r="I55" s="27"/>
      <c r="J55" s="27"/>
      <c r="K55" s="27"/>
      <c r="L55" s="21" t="s">
        <v>51</v>
      </c>
      <c r="M55" s="21"/>
      <c r="N55" s="21"/>
      <c r="O55" s="21"/>
      <c r="P55" s="21"/>
      <c r="Q55" s="21"/>
      <c r="R55" s="21" t="s">
        <v>52</v>
      </c>
      <c r="S55" s="21"/>
      <c r="T55" s="21"/>
      <c r="U55" s="21"/>
      <c r="V55" s="21"/>
      <c r="W55" s="21"/>
      <c r="X55" s="21" t="s">
        <v>53</v>
      </c>
      <c r="Y55" s="21"/>
      <c r="Z55" s="21"/>
      <c r="AA55" s="21"/>
      <c r="AB55" s="21"/>
      <c r="AC55" s="21" t="s">
        <v>54</v>
      </c>
      <c r="AD55" s="21"/>
      <c r="AE55" s="21"/>
      <c r="AF55" s="21"/>
      <c r="AG55" s="21"/>
    </row>
    <row r="56" spans="2:33" ht="91.9" customHeight="1" x14ac:dyDescent="0.2">
      <c r="B56" s="27"/>
      <c r="C56" s="27"/>
      <c r="D56" s="21" t="s">
        <v>438</v>
      </c>
      <c r="E56" s="21"/>
      <c r="F56" s="21"/>
      <c r="G56" s="21"/>
      <c r="H56" s="21" t="s">
        <v>439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2:33" ht="43.5" customHeight="1" x14ac:dyDescent="0.2">
      <c r="B57" s="27"/>
      <c r="C57" s="8">
        <v>1</v>
      </c>
      <c r="D57" s="26">
        <v>44316</v>
      </c>
      <c r="E57" s="27"/>
      <c r="F57" s="27"/>
      <c r="G57" s="27"/>
      <c r="H57" s="26">
        <v>44316</v>
      </c>
      <c r="I57" s="27"/>
      <c r="J57" s="27"/>
      <c r="K57" s="27"/>
      <c r="L57" s="21" t="s">
        <v>314</v>
      </c>
      <c r="M57" s="21"/>
      <c r="N57" s="21"/>
      <c r="O57" s="21"/>
      <c r="P57" s="21"/>
      <c r="Q57" s="21"/>
      <c r="R57" s="27" t="s">
        <v>315</v>
      </c>
      <c r="S57" s="27"/>
      <c r="T57" s="27"/>
      <c r="U57" s="27"/>
      <c r="V57" s="27"/>
      <c r="W57" s="27"/>
      <c r="X57" s="21" t="s">
        <v>1</v>
      </c>
      <c r="Y57" s="21"/>
      <c r="Z57" s="21"/>
      <c r="AA57" s="21"/>
      <c r="AB57" s="21"/>
      <c r="AC57" s="21" t="s">
        <v>316</v>
      </c>
      <c r="AD57" s="21"/>
      <c r="AE57" s="21"/>
      <c r="AF57" s="21"/>
      <c r="AG57" s="21"/>
    </row>
    <row r="58" spans="2:33" ht="45" customHeight="1" x14ac:dyDescent="0.2">
      <c r="B58" s="27"/>
      <c r="C58" s="8">
        <v>2</v>
      </c>
      <c r="D58" s="26">
        <v>44316</v>
      </c>
      <c r="E58" s="27"/>
      <c r="F58" s="27"/>
      <c r="G58" s="27"/>
      <c r="H58" s="27"/>
      <c r="I58" s="27"/>
      <c r="J58" s="27"/>
      <c r="K58" s="27"/>
      <c r="L58" s="21" t="s">
        <v>361</v>
      </c>
      <c r="M58" s="21"/>
      <c r="N58" s="21"/>
      <c r="O58" s="21"/>
      <c r="P58" s="21"/>
      <c r="Q58" s="21"/>
      <c r="R58" s="21" t="s">
        <v>317</v>
      </c>
      <c r="S58" s="21"/>
      <c r="T58" s="21"/>
      <c r="U58" s="21"/>
      <c r="V58" s="21"/>
      <c r="W58" s="21"/>
      <c r="X58" s="21" t="s">
        <v>1</v>
      </c>
      <c r="Y58" s="21"/>
      <c r="Z58" s="21"/>
      <c r="AA58" s="21"/>
      <c r="AB58" s="21"/>
      <c r="AC58" s="21" t="s">
        <v>318</v>
      </c>
      <c r="AD58" s="21"/>
      <c r="AE58" s="21"/>
      <c r="AF58" s="21"/>
      <c r="AG58" s="21"/>
    </row>
    <row r="59" spans="2:33" ht="39" customHeight="1" x14ac:dyDescent="0.2">
      <c r="B59" s="27"/>
      <c r="C59" s="8">
        <v>3</v>
      </c>
      <c r="D59" s="26">
        <v>44316</v>
      </c>
      <c r="E59" s="27"/>
      <c r="F59" s="27"/>
      <c r="G59" s="27"/>
      <c r="H59" s="27"/>
      <c r="I59" s="27"/>
      <c r="J59" s="27"/>
      <c r="K59" s="27"/>
      <c r="L59" s="21" t="s">
        <v>362</v>
      </c>
      <c r="M59" s="21"/>
      <c r="N59" s="21"/>
      <c r="O59" s="21"/>
      <c r="P59" s="21"/>
      <c r="Q59" s="21"/>
      <c r="R59" s="21" t="s">
        <v>317</v>
      </c>
      <c r="S59" s="21"/>
      <c r="T59" s="21"/>
      <c r="U59" s="21"/>
      <c r="V59" s="21"/>
      <c r="W59" s="21"/>
      <c r="X59" s="21" t="s">
        <v>1</v>
      </c>
      <c r="Y59" s="21"/>
      <c r="Z59" s="21"/>
      <c r="AA59" s="21"/>
      <c r="AB59" s="21"/>
      <c r="AC59" s="21" t="s">
        <v>318</v>
      </c>
      <c r="AD59" s="21"/>
      <c r="AE59" s="21"/>
      <c r="AF59" s="21"/>
      <c r="AG59" s="21"/>
    </row>
    <row r="60" spans="2:33" ht="43.15" customHeight="1" x14ac:dyDescent="0.2">
      <c r="B60" s="27"/>
      <c r="C60" s="8">
        <v>4</v>
      </c>
      <c r="D60" s="26">
        <v>44316</v>
      </c>
      <c r="E60" s="27"/>
      <c r="F60" s="27"/>
      <c r="G60" s="27"/>
      <c r="H60" s="27"/>
      <c r="I60" s="27"/>
      <c r="J60" s="27"/>
      <c r="K60" s="27"/>
      <c r="L60" s="21" t="s">
        <v>377</v>
      </c>
      <c r="M60" s="21"/>
      <c r="N60" s="21"/>
      <c r="O60" s="21"/>
      <c r="P60" s="21"/>
      <c r="Q60" s="21"/>
      <c r="R60" s="21" t="s">
        <v>317</v>
      </c>
      <c r="S60" s="21"/>
      <c r="T60" s="21"/>
      <c r="U60" s="21"/>
      <c r="V60" s="21"/>
      <c r="W60" s="21"/>
      <c r="X60" s="21" t="s">
        <v>1</v>
      </c>
      <c r="Y60" s="21"/>
      <c r="Z60" s="21"/>
      <c r="AA60" s="21"/>
      <c r="AB60" s="21"/>
      <c r="AC60" s="21" t="s">
        <v>318</v>
      </c>
      <c r="AD60" s="21"/>
      <c r="AE60" s="21"/>
      <c r="AF60" s="21"/>
      <c r="AG60" s="21"/>
    </row>
    <row r="61" spans="2:33" ht="44.45" customHeight="1" x14ac:dyDescent="0.2">
      <c r="B61" s="27"/>
      <c r="C61" s="8">
        <v>5</v>
      </c>
      <c r="D61" s="26">
        <v>44316</v>
      </c>
      <c r="E61" s="27"/>
      <c r="F61" s="27"/>
      <c r="G61" s="27"/>
      <c r="H61" s="27"/>
      <c r="I61" s="27"/>
      <c r="J61" s="27"/>
      <c r="K61" s="27"/>
      <c r="L61" s="21" t="s">
        <v>345</v>
      </c>
      <c r="M61" s="21"/>
      <c r="N61" s="21"/>
      <c r="O61" s="21"/>
      <c r="P61" s="21"/>
      <c r="Q61" s="21"/>
      <c r="R61" s="21" t="s">
        <v>317</v>
      </c>
      <c r="S61" s="21"/>
      <c r="T61" s="21"/>
      <c r="U61" s="21"/>
      <c r="V61" s="21"/>
      <c r="W61" s="21"/>
      <c r="X61" s="21" t="s">
        <v>1</v>
      </c>
      <c r="Y61" s="21"/>
      <c r="Z61" s="21"/>
      <c r="AA61" s="21"/>
      <c r="AB61" s="21"/>
      <c r="AC61" s="21" t="s">
        <v>318</v>
      </c>
      <c r="AD61" s="21"/>
      <c r="AE61" s="21"/>
      <c r="AF61" s="21"/>
      <c r="AG61" s="21"/>
    </row>
    <row r="62" spans="2:33" ht="39" customHeight="1" x14ac:dyDescent="0.2">
      <c r="B62" s="27"/>
      <c r="C62" s="8">
        <v>6</v>
      </c>
      <c r="D62" s="26">
        <v>44316</v>
      </c>
      <c r="E62" s="27"/>
      <c r="F62" s="27"/>
      <c r="G62" s="27"/>
      <c r="H62" s="26"/>
      <c r="I62" s="27"/>
      <c r="J62" s="27"/>
      <c r="K62" s="27"/>
      <c r="L62" s="21" t="s">
        <v>365</v>
      </c>
      <c r="M62" s="21"/>
      <c r="N62" s="21"/>
      <c r="O62" s="21"/>
      <c r="P62" s="21"/>
      <c r="Q62" s="21"/>
      <c r="R62" s="21" t="s">
        <v>317</v>
      </c>
      <c r="S62" s="21"/>
      <c r="T62" s="21"/>
      <c r="U62" s="21"/>
      <c r="V62" s="21"/>
      <c r="W62" s="21"/>
      <c r="X62" s="21" t="s">
        <v>1</v>
      </c>
      <c r="Y62" s="21"/>
      <c r="Z62" s="21"/>
      <c r="AA62" s="21"/>
      <c r="AB62" s="21"/>
      <c r="AC62" s="21" t="s">
        <v>318</v>
      </c>
      <c r="AD62" s="21"/>
      <c r="AE62" s="21"/>
      <c r="AF62" s="21"/>
      <c r="AG62" s="21"/>
    </row>
    <row r="63" spans="2:33" ht="45" customHeight="1" x14ac:dyDescent="0.2">
      <c r="B63" s="27"/>
      <c r="C63" s="8">
        <v>7</v>
      </c>
      <c r="D63" s="26">
        <v>44316</v>
      </c>
      <c r="E63" s="27"/>
      <c r="F63" s="27"/>
      <c r="G63" s="27"/>
      <c r="H63" s="26">
        <v>44316</v>
      </c>
      <c r="I63" s="27"/>
      <c r="J63" s="27"/>
      <c r="K63" s="27"/>
      <c r="L63" s="21" t="s">
        <v>385</v>
      </c>
      <c r="M63" s="21"/>
      <c r="N63" s="21"/>
      <c r="O63" s="21"/>
      <c r="P63" s="21"/>
      <c r="Q63" s="21"/>
      <c r="R63" s="21" t="s">
        <v>317</v>
      </c>
      <c r="S63" s="21"/>
      <c r="T63" s="21"/>
      <c r="U63" s="21"/>
      <c r="V63" s="21"/>
      <c r="W63" s="21"/>
      <c r="X63" s="21" t="s">
        <v>1</v>
      </c>
      <c r="Y63" s="21"/>
      <c r="Z63" s="21"/>
      <c r="AA63" s="21"/>
      <c r="AB63" s="21"/>
      <c r="AC63" s="27" t="s">
        <v>320</v>
      </c>
      <c r="AD63" s="27"/>
      <c r="AE63" s="27"/>
      <c r="AF63" s="27"/>
      <c r="AG63" s="27"/>
    </row>
    <row r="64" spans="2:33" ht="39" customHeight="1" x14ac:dyDescent="0.2">
      <c r="B64" s="27"/>
      <c r="C64" s="8">
        <v>8</v>
      </c>
      <c r="D64" s="26">
        <v>44316</v>
      </c>
      <c r="E64" s="27"/>
      <c r="F64" s="27"/>
      <c r="G64" s="27"/>
      <c r="H64" s="26">
        <v>44316</v>
      </c>
      <c r="I64" s="27"/>
      <c r="J64" s="27"/>
      <c r="K64" s="27"/>
      <c r="L64" s="21" t="s">
        <v>386</v>
      </c>
      <c r="M64" s="21"/>
      <c r="N64" s="21"/>
      <c r="O64" s="21"/>
      <c r="P64" s="21"/>
      <c r="Q64" s="21"/>
      <c r="R64" s="21" t="s">
        <v>317</v>
      </c>
      <c r="S64" s="21"/>
      <c r="T64" s="21"/>
      <c r="U64" s="21"/>
      <c r="V64" s="21"/>
      <c r="W64" s="21"/>
      <c r="X64" s="21" t="s">
        <v>1</v>
      </c>
      <c r="Y64" s="21"/>
      <c r="Z64" s="21"/>
      <c r="AA64" s="21"/>
      <c r="AB64" s="21"/>
      <c r="AC64" s="27" t="s">
        <v>320</v>
      </c>
      <c r="AD64" s="27"/>
      <c r="AE64" s="27"/>
      <c r="AF64" s="27"/>
      <c r="AG64" s="27"/>
    </row>
    <row r="65" spans="2:33" ht="47.45" customHeight="1" x14ac:dyDescent="0.2">
      <c r="B65" s="27"/>
      <c r="C65" s="8">
        <v>9</v>
      </c>
      <c r="D65" s="26">
        <v>44316</v>
      </c>
      <c r="E65" s="27"/>
      <c r="F65" s="27"/>
      <c r="G65" s="27"/>
      <c r="H65" s="26">
        <v>44316</v>
      </c>
      <c r="I65" s="27"/>
      <c r="J65" s="27"/>
      <c r="K65" s="27"/>
      <c r="L65" s="21" t="s">
        <v>387</v>
      </c>
      <c r="M65" s="21"/>
      <c r="N65" s="21"/>
      <c r="O65" s="21"/>
      <c r="P65" s="21"/>
      <c r="Q65" s="21"/>
      <c r="R65" s="21" t="s">
        <v>317</v>
      </c>
      <c r="S65" s="21"/>
      <c r="T65" s="21"/>
      <c r="U65" s="21"/>
      <c r="V65" s="21"/>
      <c r="W65" s="21"/>
      <c r="X65" s="21" t="s">
        <v>1</v>
      </c>
      <c r="Y65" s="21"/>
      <c r="Z65" s="21"/>
      <c r="AA65" s="21"/>
      <c r="AB65" s="21"/>
      <c r="AC65" s="27" t="s">
        <v>320</v>
      </c>
      <c r="AD65" s="27"/>
      <c r="AE65" s="27"/>
      <c r="AF65" s="27"/>
      <c r="AG65" s="27"/>
    </row>
    <row r="66" spans="2:33" ht="45.75" customHeight="1" x14ac:dyDescent="0.2">
      <c r="B66" s="27"/>
      <c r="C66" s="8">
        <v>10</v>
      </c>
      <c r="D66" s="26">
        <v>44316</v>
      </c>
      <c r="E66" s="27"/>
      <c r="F66" s="27"/>
      <c r="G66" s="27"/>
      <c r="H66" s="26">
        <v>44316</v>
      </c>
      <c r="I66" s="27"/>
      <c r="J66" s="27"/>
      <c r="K66" s="27"/>
      <c r="L66" s="21" t="s">
        <v>388</v>
      </c>
      <c r="M66" s="21"/>
      <c r="N66" s="21"/>
      <c r="O66" s="21"/>
      <c r="P66" s="21"/>
      <c r="Q66" s="21"/>
      <c r="R66" s="21" t="s">
        <v>317</v>
      </c>
      <c r="S66" s="21"/>
      <c r="T66" s="21"/>
      <c r="U66" s="21"/>
      <c r="V66" s="21"/>
      <c r="W66" s="21"/>
      <c r="X66" s="21" t="s">
        <v>1</v>
      </c>
      <c r="Y66" s="21"/>
      <c r="Z66" s="21"/>
      <c r="AA66" s="21"/>
      <c r="AB66" s="21"/>
      <c r="AC66" s="27" t="s">
        <v>320</v>
      </c>
      <c r="AD66" s="27"/>
      <c r="AE66" s="27"/>
      <c r="AF66" s="27"/>
      <c r="AG66" s="27"/>
    </row>
    <row r="67" spans="2:33" ht="35.450000000000003" customHeight="1" x14ac:dyDescent="0.2">
      <c r="B67" s="27"/>
      <c r="C67" s="8">
        <v>11</v>
      </c>
      <c r="D67" s="26">
        <v>44316</v>
      </c>
      <c r="E67" s="27"/>
      <c r="F67" s="27"/>
      <c r="G67" s="27"/>
      <c r="H67" s="26">
        <v>44316</v>
      </c>
      <c r="I67" s="27"/>
      <c r="J67" s="27"/>
      <c r="K67" s="27"/>
      <c r="L67" s="21" t="s">
        <v>389</v>
      </c>
      <c r="M67" s="21"/>
      <c r="N67" s="21"/>
      <c r="O67" s="21"/>
      <c r="P67" s="21"/>
      <c r="Q67" s="21"/>
      <c r="R67" s="21" t="s">
        <v>317</v>
      </c>
      <c r="S67" s="21"/>
      <c r="T67" s="21"/>
      <c r="U67" s="21"/>
      <c r="V67" s="21"/>
      <c r="W67" s="21"/>
      <c r="X67" s="21" t="s">
        <v>1</v>
      </c>
      <c r="Y67" s="21"/>
      <c r="Z67" s="21"/>
      <c r="AA67" s="21"/>
      <c r="AB67" s="21"/>
      <c r="AC67" s="21" t="s">
        <v>316</v>
      </c>
      <c r="AD67" s="21"/>
      <c r="AE67" s="21"/>
      <c r="AF67" s="21"/>
      <c r="AG67" s="21"/>
    </row>
    <row r="68" spans="2:33" ht="46.15" customHeight="1" x14ac:dyDescent="0.2">
      <c r="B68" s="27"/>
      <c r="C68" s="8">
        <v>12</v>
      </c>
      <c r="D68" s="26">
        <v>44316</v>
      </c>
      <c r="E68" s="27"/>
      <c r="F68" s="27"/>
      <c r="G68" s="27"/>
      <c r="H68" s="26">
        <v>44316</v>
      </c>
      <c r="I68" s="27"/>
      <c r="J68" s="27"/>
      <c r="K68" s="27"/>
      <c r="L68" s="21" t="s">
        <v>360</v>
      </c>
      <c r="M68" s="21"/>
      <c r="N68" s="21"/>
      <c r="O68" s="21"/>
      <c r="P68" s="21"/>
      <c r="Q68" s="21"/>
      <c r="R68" s="21" t="s">
        <v>317</v>
      </c>
      <c r="S68" s="21"/>
      <c r="T68" s="21"/>
      <c r="U68" s="21"/>
      <c r="V68" s="21"/>
      <c r="W68" s="21"/>
      <c r="X68" s="21" t="s">
        <v>1</v>
      </c>
      <c r="Y68" s="21"/>
      <c r="Z68" s="21"/>
      <c r="AA68" s="21"/>
      <c r="AB68" s="21"/>
      <c r="AC68" s="21" t="s">
        <v>316</v>
      </c>
      <c r="AD68" s="21"/>
      <c r="AE68" s="21"/>
      <c r="AF68" s="21"/>
      <c r="AG68" s="21"/>
    </row>
    <row r="69" spans="2:33" ht="48.75" customHeight="1" x14ac:dyDescent="0.2">
      <c r="B69" s="27"/>
      <c r="C69" s="8">
        <v>13</v>
      </c>
      <c r="D69" s="26">
        <v>44316</v>
      </c>
      <c r="E69" s="27"/>
      <c r="F69" s="27"/>
      <c r="G69" s="27"/>
      <c r="H69" s="26">
        <v>44316</v>
      </c>
      <c r="I69" s="27"/>
      <c r="J69" s="27"/>
      <c r="K69" s="27"/>
      <c r="L69" s="21" t="s">
        <v>390</v>
      </c>
      <c r="M69" s="21"/>
      <c r="N69" s="21"/>
      <c r="O69" s="21"/>
      <c r="P69" s="21"/>
      <c r="Q69" s="21"/>
      <c r="R69" s="21" t="s">
        <v>317</v>
      </c>
      <c r="S69" s="21"/>
      <c r="T69" s="21"/>
      <c r="U69" s="21"/>
      <c r="V69" s="21"/>
      <c r="W69" s="21"/>
      <c r="X69" s="21" t="s">
        <v>1</v>
      </c>
      <c r="Y69" s="21"/>
      <c r="Z69" s="21"/>
      <c r="AA69" s="21"/>
      <c r="AB69" s="21"/>
      <c r="AC69" s="21" t="s">
        <v>316</v>
      </c>
      <c r="AD69" s="21"/>
      <c r="AE69" s="21"/>
      <c r="AF69" s="21"/>
      <c r="AG69" s="21"/>
    </row>
    <row r="70" spans="2:33" ht="37.5" customHeight="1" x14ac:dyDescent="0.2">
      <c r="B70" s="27"/>
      <c r="C70" s="8">
        <v>14</v>
      </c>
      <c r="D70" s="26">
        <v>44316</v>
      </c>
      <c r="E70" s="27"/>
      <c r="F70" s="27"/>
      <c r="G70" s="27"/>
      <c r="H70" s="26">
        <v>44316</v>
      </c>
      <c r="I70" s="27"/>
      <c r="J70" s="27"/>
      <c r="K70" s="27"/>
      <c r="L70" s="21" t="s">
        <v>363</v>
      </c>
      <c r="M70" s="21"/>
      <c r="N70" s="21"/>
      <c r="O70" s="21"/>
      <c r="P70" s="21"/>
      <c r="Q70" s="21"/>
      <c r="R70" s="21" t="s">
        <v>317</v>
      </c>
      <c r="S70" s="21"/>
      <c r="T70" s="21"/>
      <c r="U70" s="21"/>
      <c r="V70" s="21"/>
      <c r="W70" s="21"/>
      <c r="X70" s="21" t="s">
        <v>1</v>
      </c>
      <c r="Y70" s="21"/>
      <c r="Z70" s="21"/>
      <c r="AA70" s="21"/>
      <c r="AB70" s="21"/>
      <c r="AC70" s="21" t="s">
        <v>316</v>
      </c>
      <c r="AD70" s="21"/>
      <c r="AE70" s="21"/>
      <c r="AF70" s="21"/>
      <c r="AG70" s="21"/>
    </row>
    <row r="71" spans="2:33" ht="48" customHeight="1" x14ac:dyDescent="0.2">
      <c r="B71" s="27"/>
      <c r="C71" s="8">
        <v>15</v>
      </c>
      <c r="D71" s="47">
        <v>44316</v>
      </c>
      <c r="E71" s="48"/>
      <c r="F71" s="48"/>
      <c r="G71" s="49"/>
      <c r="H71" s="26">
        <v>44316</v>
      </c>
      <c r="I71" s="27"/>
      <c r="J71" s="27"/>
      <c r="K71" s="27"/>
      <c r="L71" s="21" t="s">
        <v>319</v>
      </c>
      <c r="M71" s="21"/>
      <c r="N71" s="21"/>
      <c r="O71" s="21"/>
      <c r="P71" s="21"/>
      <c r="Q71" s="21"/>
      <c r="R71" s="21" t="s">
        <v>317</v>
      </c>
      <c r="S71" s="21"/>
      <c r="T71" s="21"/>
      <c r="U71" s="21"/>
      <c r="V71" s="21"/>
      <c r="W71" s="21"/>
      <c r="X71" s="21" t="s">
        <v>1</v>
      </c>
      <c r="Y71" s="21"/>
      <c r="Z71" s="21"/>
      <c r="AA71" s="21"/>
      <c r="AB71" s="21"/>
      <c r="AC71" s="21" t="s">
        <v>316</v>
      </c>
      <c r="AD71" s="21"/>
      <c r="AE71" s="21"/>
      <c r="AF71" s="21"/>
      <c r="AG71" s="21"/>
    </row>
    <row r="72" spans="2:33" ht="42" customHeight="1" x14ac:dyDescent="0.2">
      <c r="B72" s="27"/>
      <c r="C72" s="8">
        <v>16</v>
      </c>
      <c r="D72" s="47">
        <v>44316</v>
      </c>
      <c r="E72" s="48"/>
      <c r="F72" s="48"/>
      <c r="G72" s="49"/>
      <c r="H72" s="26"/>
      <c r="I72" s="27"/>
      <c r="J72" s="27"/>
      <c r="K72" s="27"/>
      <c r="L72" s="21" t="s">
        <v>366</v>
      </c>
      <c r="M72" s="21"/>
      <c r="N72" s="21"/>
      <c r="O72" s="21"/>
      <c r="P72" s="21"/>
      <c r="Q72" s="21"/>
      <c r="R72" s="21" t="s">
        <v>321</v>
      </c>
      <c r="S72" s="21"/>
      <c r="T72" s="21"/>
      <c r="U72" s="21"/>
      <c r="V72" s="21"/>
      <c r="W72" s="21"/>
      <c r="X72" s="21" t="s">
        <v>1</v>
      </c>
      <c r="Y72" s="21"/>
      <c r="Z72" s="21"/>
      <c r="AA72" s="21"/>
      <c r="AB72" s="21"/>
      <c r="AC72" s="18" t="s">
        <v>318</v>
      </c>
      <c r="AD72" s="19"/>
      <c r="AE72" s="19"/>
      <c r="AF72" s="19"/>
      <c r="AG72" s="20"/>
    </row>
    <row r="73" spans="2:33" ht="45" customHeight="1" x14ac:dyDescent="0.2">
      <c r="B73" s="27"/>
      <c r="C73" s="8">
        <v>17</v>
      </c>
      <c r="D73" s="47">
        <v>44316</v>
      </c>
      <c r="E73" s="48"/>
      <c r="F73" s="48"/>
      <c r="G73" s="49"/>
      <c r="H73" s="26"/>
      <c r="I73" s="27"/>
      <c r="J73" s="27"/>
      <c r="K73" s="27"/>
      <c r="L73" s="21" t="s">
        <v>347</v>
      </c>
      <c r="M73" s="21"/>
      <c r="N73" s="21"/>
      <c r="O73" s="21"/>
      <c r="P73" s="21"/>
      <c r="Q73" s="21"/>
      <c r="R73" s="21" t="s">
        <v>321</v>
      </c>
      <c r="S73" s="21"/>
      <c r="T73" s="21"/>
      <c r="U73" s="21"/>
      <c r="V73" s="21"/>
      <c r="W73" s="21"/>
      <c r="X73" s="21" t="s">
        <v>1</v>
      </c>
      <c r="Y73" s="21"/>
      <c r="Z73" s="21"/>
      <c r="AA73" s="21"/>
      <c r="AB73" s="21"/>
      <c r="AC73" s="18" t="s">
        <v>318</v>
      </c>
      <c r="AD73" s="19"/>
      <c r="AE73" s="19"/>
      <c r="AF73" s="19"/>
      <c r="AG73" s="20"/>
    </row>
    <row r="74" spans="2:33" ht="49.15" customHeight="1" x14ac:dyDescent="0.2">
      <c r="B74" s="27"/>
      <c r="C74" s="8">
        <v>18</v>
      </c>
      <c r="D74" s="47">
        <v>44316</v>
      </c>
      <c r="E74" s="48"/>
      <c r="F74" s="48"/>
      <c r="G74" s="49"/>
      <c r="H74" s="26"/>
      <c r="I74" s="27"/>
      <c r="J74" s="27"/>
      <c r="K74" s="27"/>
      <c r="L74" s="21" t="s">
        <v>346</v>
      </c>
      <c r="M74" s="21"/>
      <c r="N74" s="21"/>
      <c r="O74" s="21"/>
      <c r="P74" s="21"/>
      <c r="Q74" s="21"/>
      <c r="R74" s="21" t="s">
        <v>321</v>
      </c>
      <c r="S74" s="21"/>
      <c r="T74" s="21"/>
      <c r="U74" s="21"/>
      <c r="V74" s="21"/>
      <c r="W74" s="21"/>
      <c r="X74" s="21" t="s">
        <v>1</v>
      </c>
      <c r="Y74" s="21"/>
      <c r="Z74" s="21"/>
      <c r="AA74" s="21"/>
      <c r="AB74" s="21"/>
      <c r="AC74" s="18" t="s">
        <v>318</v>
      </c>
      <c r="AD74" s="19"/>
      <c r="AE74" s="19"/>
      <c r="AF74" s="19"/>
      <c r="AG74" s="20"/>
    </row>
    <row r="75" spans="2:33" ht="44.45" customHeight="1" x14ac:dyDescent="0.2">
      <c r="B75" s="27"/>
      <c r="C75" s="8">
        <v>19</v>
      </c>
      <c r="D75" s="47">
        <v>44316</v>
      </c>
      <c r="E75" s="48"/>
      <c r="F75" s="48"/>
      <c r="G75" s="49"/>
      <c r="H75" s="47">
        <v>44316</v>
      </c>
      <c r="I75" s="48"/>
      <c r="J75" s="48"/>
      <c r="K75" s="49"/>
      <c r="L75" s="21" t="s">
        <v>391</v>
      </c>
      <c r="M75" s="21"/>
      <c r="N75" s="21"/>
      <c r="O75" s="21"/>
      <c r="P75" s="21"/>
      <c r="Q75" s="21"/>
      <c r="R75" s="21" t="s">
        <v>321</v>
      </c>
      <c r="S75" s="21"/>
      <c r="T75" s="21"/>
      <c r="U75" s="21"/>
      <c r="V75" s="21"/>
      <c r="W75" s="21"/>
      <c r="X75" s="21" t="s">
        <v>1</v>
      </c>
      <c r="Y75" s="21"/>
      <c r="Z75" s="21"/>
      <c r="AA75" s="21"/>
      <c r="AB75" s="21"/>
      <c r="AC75" s="27" t="s">
        <v>320</v>
      </c>
      <c r="AD75" s="27"/>
      <c r="AE75" s="27"/>
      <c r="AF75" s="27"/>
      <c r="AG75" s="27"/>
    </row>
    <row r="76" spans="2:33" ht="46.15" customHeight="1" x14ac:dyDescent="0.2">
      <c r="B76" s="27"/>
      <c r="C76" s="8">
        <v>20</v>
      </c>
      <c r="D76" s="47">
        <v>44316</v>
      </c>
      <c r="E76" s="48"/>
      <c r="F76" s="48"/>
      <c r="G76" s="49"/>
      <c r="H76" s="47">
        <v>44316</v>
      </c>
      <c r="I76" s="48"/>
      <c r="J76" s="48"/>
      <c r="K76" s="49"/>
      <c r="L76" s="21" t="s">
        <v>392</v>
      </c>
      <c r="M76" s="21"/>
      <c r="N76" s="21"/>
      <c r="O76" s="21"/>
      <c r="P76" s="21"/>
      <c r="Q76" s="21"/>
      <c r="R76" s="21" t="s">
        <v>321</v>
      </c>
      <c r="S76" s="21"/>
      <c r="T76" s="21"/>
      <c r="U76" s="21"/>
      <c r="V76" s="21"/>
      <c r="W76" s="21"/>
      <c r="X76" s="21" t="s">
        <v>1</v>
      </c>
      <c r="Y76" s="21"/>
      <c r="Z76" s="21"/>
      <c r="AA76" s="21"/>
      <c r="AB76" s="21"/>
      <c r="AC76" s="27" t="s">
        <v>320</v>
      </c>
      <c r="AD76" s="27"/>
      <c r="AE76" s="27"/>
      <c r="AF76" s="27"/>
      <c r="AG76" s="27"/>
    </row>
    <row r="77" spans="2:33" ht="46.15" customHeight="1" x14ac:dyDescent="0.2">
      <c r="B77" s="27"/>
      <c r="C77" s="8">
        <v>21</v>
      </c>
      <c r="D77" s="47">
        <v>44316</v>
      </c>
      <c r="E77" s="48"/>
      <c r="F77" s="48"/>
      <c r="G77" s="49"/>
      <c r="H77" s="47">
        <v>44316</v>
      </c>
      <c r="I77" s="48"/>
      <c r="J77" s="48"/>
      <c r="K77" s="49"/>
      <c r="L77" s="21" t="s">
        <v>393</v>
      </c>
      <c r="M77" s="21"/>
      <c r="N77" s="21"/>
      <c r="O77" s="21"/>
      <c r="P77" s="21"/>
      <c r="Q77" s="21"/>
      <c r="R77" s="21" t="s">
        <v>321</v>
      </c>
      <c r="S77" s="21"/>
      <c r="T77" s="21"/>
      <c r="U77" s="21"/>
      <c r="V77" s="21"/>
      <c r="W77" s="21"/>
      <c r="X77" s="21" t="s">
        <v>1</v>
      </c>
      <c r="Y77" s="21"/>
      <c r="Z77" s="21"/>
      <c r="AA77" s="21"/>
      <c r="AB77" s="21"/>
      <c r="AC77" s="27" t="s">
        <v>320</v>
      </c>
      <c r="AD77" s="27"/>
      <c r="AE77" s="27"/>
      <c r="AF77" s="27"/>
      <c r="AG77" s="27"/>
    </row>
    <row r="78" spans="2:33" ht="42" customHeight="1" x14ac:dyDescent="0.2">
      <c r="B78" s="27"/>
      <c r="C78" s="8">
        <v>22</v>
      </c>
      <c r="D78" s="26">
        <v>44439</v>
      </c>
      <c r="E78" s="27"/>
      <c r="F78" s="27"/>
      <c r="G78" s="27"/>
      <c r="H78" s="26">
        <v>44439</v>
      </c>
      <c r="I78" s="27"/>
      <c r="J78" s="27"/>
      <c r="K78" s="27"/>
      <c r="L78" s="21" t="s">
        <v>367</v>
      </c>
      <c r="M78" s="21"/>
      <c r="N78" s="21"/>
      <c r="O78" s="21"/>
      <c r="P78" s="21"/>
      <c r="Q78" s="21"/>
      <c r="R78" s="21" t="s">
        <v>372</v>
      </c>
      <c r="S78" s="21"/>
      <c r="T78" s="21"/>
      <c r="U78" s="21"/>
      <c r="V78" s="21"/>
      <c r="W78" s="21"/>
      <c r="X78" s="21" t="s">
        <v>370</v>
      </c>
      <c r="Y78" s="21"/>
      <c r="Z78" s="21"/>
      <c r="AA78" s="21"/>
      <c r="AB78" s="21"/>
      <c r="AC78" s="21" t="s">
        <v>395</v>
      </c>
      <c r="AD78" s="21"/>
      <c r="AE78" s="21"/>
      <c r="AF78" s="21"/>
      <c r="AG78" s="21"/>
    </row>
    <row r="79" spans="2:33" ht="42" customHeight="1" x14ac:dyDescent="0.2">
      <c r="B79" s="27"/>
      <c r="C79" s="8">
        <v>23</v>
      </c>
      <c r="D79" s="26">
        <v>44439</v>
      </c>
      <c r="E79" s="27"/>
      <c r="F79" s="27"/>
      <c r="G79" s="27"/>
      <c r="H79" s="26">
        <v>44439</v>
      </c>
      <c r="I79" s="27"/>
      <c r="J79" s="27"/>
      <c r="K79" s="27"/>
      <c r="L79" s="21" t="s">
        <v>368</v>
      </c>
      <c r="M79" s="21"/>
      <c r="N79" s="21"/>
      <c r="O79" s="21"/>
      <c r="P79" s="21"/>
      <c r="Q79" s="21"/>
      <c r="R79" s="21" t="s">
        <v>372</v>
      </c>
      <c r="S79" s="21"/>
      <c r="T79" s="21"/>
      <c r="U79" s="21"/>
      <c r="V79" s="21"/>
      <c r="W79" s="21"/>
      <c r="X79" s="21" t="s">
        <v>370</v>
      </c>
      <c r="Y79" s="21"/>
      <c r="Z79" s="21"/>
      <c r="AA79" s="21"/>
      <c r="AB79" s="21"/>
      <c r="AC79" s="21" t="s">
        <v>395</v>
      </c>
      <c r="AD79" s="21"/>
      <c r="AE79" s="21"/>
      <c r="AF79" s="21"/>
      <c r="AG79" s="21"/>
    </row>
    <row r="80" spans="2:33" ht="42" customHeight="1" x14ac:dyDescent="0.2">
      <c r="B80" s="27"/>
      <c r="C80" s="8">
        <v>24</v>
      </c>
      <c r="D80" s="26">
        <v>44439</v>
      </c>
      <c r="E80" s="27"/>
      <c r="F80" s="27"/>
      <c r="G80" s="27"/>
      <c r="H80" s="26">
        <v>44439</v>
      </c>
      <c r="I80" s="27"/>
      <c r="J80" s="27"/>
      <c r="K80" s="27"/>
      <c r="L80" s="21" t="s">
        <v>369</v>
      </c>
      <c r="M80" s="21"/>
      <c r="N80" s="21"/>
      <c r="O80" s="21"/>
      <c r="P80" s="21"/>
      <c r="Q80" s="21"/>
      <c r="R80" s="21" t="s">
        <v>372</v>
      </c>
      <c r="S80" s="21"/>
      <c r="T80" s="21"/>
      <c r="U80" s="21"/>
      <c r="V80" s="21"/>
      <c r="W80" s="21"/>
      <c r="X80" s="21" t="s">
        <v>370</v>
      </c>
      <c r="Y80" s="21"/>
      <c r="Z80" s="21"/>
      <c r="AA80" s="21"/>
      <c r="AB80" s="21"/>
      <c r="AC80" s="21" t="s">
        <v>395</v>
      </c>
      <c r="AD80" s="21"/>
      <c r="AE80" s="21"/>
      <c r="AF80" s="21"/>
      <c r="AG80" s="21"/>
    </row>
    <row r="81" spans="2:33" ht="42" customHeight="1" x14ac:dyDescent="0.2">
      <c r="B81" s="27"/>
      <c r="C81" s="8">
        <v>25</v>
      </c>
      <c r="D81" s="26">
        <v>44439</v>
      </c>
      <c r="E81" s="27"/>
      <c r="F81" s="27"/>
      <c r="G81" s="27"/>
      <c r="H81" s="26">
        <v>44439</v>
      </c>
      <c r="I81" s="27"/>
      <c r="J81" s="27"/>
      <c r="K81" s="27"/>
      <c r="L81" s="21" t="s">
        <v>394</v>
      </c>
      <c r="M81" s="21"/>
      <c r="N81" s="21"/>
      <c r="O81" s="21"/>
      <c r="P81" s="21"/>
      <c r="Q81" s="21"/>
      <c r="R81" s="21" t="s">
        <v>372</v>
      </c>
      <c r="S81" s="21"/>
      <c r="T81" s="21"/>
      <c r="U81" s="21"/>
      <c r="V81" s="21"/>
      <c r="W81" s="21"/>
      <c r="X81" s="21" t="s">
        <v>370</v>
      </c>
      <c r="Y81" s="21"/>
      <c r="Z81" s="21"/>
      <c r="AA81" s="21"/>
      <c r="AB81" s="21"/>
      <c r="AC81" s="21" t="s">
        <v>371</v>
      </c>
      <c r="AD81" s="21"/>
      <c r="AE81" s="21"/>
      <c r="AF81" s="21"/>
      <c r="AG81" s="21"/>
    </row>
    <row r="82" spans="2:33" ht="29.45" customHeight="1" x14ac:dyDescent="0.2">
      <c r="B82" s="27" t="s">
        <v>66</v>
      </c>
      <c r="C82" s="35" t="s">
        <v>56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</row>
    <row r="83" spans="2:33" ht="29.45" customHeight="1" x14ac:dyDescent="0.2">
      <c r="B83" s="27"/>
      <c r="C83" s="46" t="s">
        <v>57</v>
      </c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</row>
    <row r="84" spans="2:33" x14ac:dyDescent="0.2">
      <c r="B84" s="27"/>
      <c r="C84" s="44" t="s">
        <v>58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</row>
    <row r="85" spans="2:33" x14ac:dyDescent="0.2">
      <c r="B85" s="27"/>
      <c r="C85" s="44" t="s">
        <v>59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</row>
    <row r="86" spans="2:33" x14ac:dyDescent="0.2">
      <c r="B86" s="27"/>
      <c r="C86" s="44" t="s">
        <v>60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</row>
    <row r="87" spans="2:33" x14ac:dyDescent="0.2">
      <c r="B87" s="27"/>
      <c r="C87" s="44" t="s">
        <v>61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</row>
    <row r="88" spans="2:33" x14ac:dyDescent="0.2">
      <c r="B88" s="27"/>
      <c r="C88" s="44" t="s">
        <v>62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</row>
    <row r="89" spans="2:33" x14ac:dyDescent="0.2">
      <c r="B89" s="27"/>
      <c r="C89" s="44" t="s">
        <v>63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</row>
    <row r="90" spans="2:33" x14ac:dyDescent="0.2">
      <c r="B90" s="27"/>
      <c r="C90" s="44" t="s">
        <v>64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</row>
    <row r="91" spans="2:33" x14ac:dyDescent="0.2">
      <c r="B91" s="27"/>
      <c r="C91" s="44" t="s">
        <v>65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</row>
    <row r="92" spans="2:33" x14ac:dyDescent="0.2">
      <c r="B92" s="27" t="s">
        <v>68</v>
      </c>
      <c r="C92" s="36" t="s">
        <v>67</v>
      </c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</row>
    <row r="93" spans="2:33" ht="39.75" customHeight="1" x14ac:dyDescent="0.2">
      <c r="B93" s="27"/>
      <c r="C93" s="3" t="s">
        <v>49</v>
      </c>
      <c r="D93" s="27" t="s">
        <v>69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1" t="s">
        <v>72</v>
      </c>
      <c r="V93" s="21"/>
      <c r="W93" s="21"/>
      <c r="X93" s="21" t="s">
        <v>71</v>
      </c>
      <c r="Y93" s="21"/>
      <c r="Z93" s="21"/>
      <c r="AA93" s="21"/>
      <c r="AB93" s="21"/>
      <c r="AC93" s="21" t="s">
        <v>70</v>
      </c>
      <c r="AD93" s="21"/>
      <c r="AE93" s="21"/>
      <c r="AF93" s="21"/>
      <c r="AG93" s="21"/>
    </row>
    <row r="94" spans="2:33" ht="51.6" customHeight="1" x14ac:dyDescent="0.2">
      <c r="B94" s="27"/>
      <c r="C94" s="8">
        <v>1</v>
      </c>
      <c r="D94" s="21" t="s">
        <v>399</v>
      </c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8" t="s">
        <v>398</v>
      </c>
      <c r="V94" s="28"/>
      <c r="W94" s="28"/>
      <c r="X94" s="26">
        <v>44295</v>
      </c>
      <c r="Y94" s="27"/>
      <c r="Z94" s="27"/>
      <c r="AA94" s="27"/>
      <c r="AB94" s="27"/>
      <c r="AC94" s="26">
        <v>44299</v>
      </c>
      <c r="AD94" s="27"/>
      <c r="AE94" s="27"/>
      <c r="AF94" s="27"/>
      <c r="AG94" s="27"/>
    </row>
    <row r="95" spans="2:33" x14ac:dyDescent="0.2">
      <c r="B95" s="27"/>
      <c r="C95" s="9">
        <v>2</v>
      </c>
      <c r="D95" s="21" t="s">
        <v>397</v>
      </c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8" t="s">
        <v>396</v>
      </c>
      <c r="V95" s="28"/>
      <c r="W95" s="28"/>
      <c r="X95" s="26">
        <v>44295</v>
      </c>
      <c r="Y95" s="27"/>
      <c r="Z95" s="27"/>
      <c r="AA95" s="27"/>
      <c r="AB95" s="27"/>
      <c r="AC95" s="26">
        <v>44299</v>
      </c>
      <c r="AD95" s="27"/>
      <c r="AE95" s="27"/>
      <c r="AF95" s="27"/>
      <c r="AG95" s="27"/>
    </row>
    <row r="96" spans="2:33" x14ac:dyDescent="0.2">
      <c r="B96" s="27"/>
      <c r="C96" s="9">
        <v>3</v>
      </c>
      <c r="D96" s="21" t="s">
        <v>322</v>
      </c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8" t="s">
        <v>400</v>
      </c>
      <c r="V96" s="28"/>
      <c r="W96" s="28"/>
      <c r="X96" s="26">
        <v>44322</v>
      </c>
      <c r="Y96" s="27"/>
      <c r="Z96" s="27"/>
      <c r="AA96" s="27"/>
      <c r="AB96" s="27"/>
      <c r="AC96" s="26">
        <v>44326</v>
      </c>
      <c r="AD96" s="27"/>
      <c r="AE96" s="27"/>
      <c r="AF96" s="27"/>
      <c r="AG96" s="27"/>
    </row>
    <row r="97" spans="2:33" ht="15" customHeight="1" x14ac:dyDescent="0.2">
      <c r="B97" s="27"/>
      <c r="C97" s="9">
        <v>4</v>
      </c>
      <c r="D97" s="30" t="s">
        <v>325</v>
      </c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28" t="s">
        <v>326</v>
      </c>
      <c r="V97" s="28"/>
      <c r="W97" s="28"/>
      <c r="X97" s="26">
        <v>44322</v>
      </c>
      <c r="Y97" s="27"/>
      <c r="Z97" s="27"/>
      <c r="AA97" s="27"/>
      <c r="AB97" s="27"/>
      <c r="AC97" s="26">
        <v>44326</v>
      </c>
      <c r="AD97" s="27"/>
      <c r="AE97" s="27"/>
      <c r="AF97" s="27"/>
      <c r="AG97" s="27"/>
    </row>
    <row r="98" spans="2:33" x14ac:dyDescent="0.2">
      <c r="B98" s="27"/>
      <c r="C98" s="9">
        <v>5</v>
      </c>
      <c r="D98" s="30" t="s">
        <v>324</v>
      </c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28" t="s">
        <v>326</v>
      </c>
      <c r="V98" s="28"/>
      <c r="W98" s="28"/>
      <c r="X98" s="26">
        <v>44322</v>
      </c>
      <c r="Y98" s="27"/>
      <c r="Z98" s="27"/>
      <c r="AA98" s="27"/>
      <c r="AB98" s="27"/>
      <c r="AC98" s="26">
        <v>44326</v>
      </c>
      <c r="AD98" s="27"/>
      <c r="AE98" s="27"/>
      <c r="AF98" s="27"/>
      <c r="AG98" s="27"/>
    </row>
    <row r="99" spans="2:33" x14ac:dyDescent="0.2">
      <c r="B99" s="27"/>
      <c r="C99" s="9">
        <v>6</v>
      </c>
      <c r="D99" s="30" t="s">
        <v>323</v>
      </c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29" t="s">
        <v>326</v>
      </c>
      <c r="V99" s="29"/>
      <c r="W99" s="29"/>
      <c r="X99" s="26">
        <v>44322</v>
      </c>
      <c r="Y99" s="27"/>
      <c r="Z99" s="27"/>
      <c r="AA99" s="27"/>
      <c r="AB99" s="27"/>
      <c r="AC99" s="26">
        <v>44326</v>
      </c>
      <c r="AD99" s="27"/>
      <c r="AE99" s="27"/>
      <c r="AF99" s="27"/>
      <c r="AG99" s="27"/>
    </row>
    <row r="100" spans="2:33" x14ac:dyDescent="0.2">
      <c r="B100" s="27"/>
      <c r="C100" s="9">
        <v>7</v>
      </c>
      <c r="D100" s="30" t="s">
        <v>329</v>
      </c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28" t="s">
        <v>327</v>
      </c>
      <c r="V100" s="28"/>
      <c r="W100" s="28"/>
      <c r="X100" s="26">
        <v>44322</v>
      </c>
      <c r="Y100" s="27"/>
      <c r="Z100" s="27"/>
      <c r="AA100" s="27"/>
      <c r="AB100" s="27"/>
      <c r="AC100" s="26">
        <v>44326</v>
      </c>
      <c r="AD100" s="27"/>
      <c r="AE100" s="27"/>
      <c r="AF100" s="27"/>
      <c r="AG100" s="27"/>
    </row>
    <row r="101" spans="2:33" x14ac:dyDescent="0.2">
      <c r="B101" s="27"/>
      <c r="C101" s="9">
        <v>8</v>
      </c>
      <c r="D101" s="30" t="s">
        <v>330</v>
      </c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29" t="s">
        <v>328</v>
      </c>
      <c r="V101" s="29"/>
      <c r="W101" s="29"/>
      <c r="X101" s="26">
        <v>44322</v>
      </c>
      <c r="Y101" s="27"/>
      <c r="Z101" s="27"/>
      <c r="AA101" s="27"/>
      <c r="AB101" s="27"/>
      <c r="AC101" s="26">
        <v>44326</v>
      </c>
      <c r="AD101" s="27"/>
      <c r="AE101" s="27"/>
      <c r="AF101" s="27"/>
      <c r="AG101" s="27"/>
    </row>
    <row r="102" spans="2:33" x14ac:dyDescent="0.2">
      <c r="B102" s="27"/>
      <c r="C102" s="9">
        <v>9</v>
      </c>
      <c r="D102" s="27" t="s">
        <v>325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8" t="s">
        <v>326</v>
      </c>
      <c r="V102" s="28"/>
      <c r="W102" s="28"/>
      <c r="X102" s="26">
        <v>44439</v>
      </c>
      <c r="Y102" s="27"/>
      <c r="Z102" s="27"/>
      <c r="AA102" s="27"/>
      <c r="AB102" s="27"/>
      <c r="AC102" s="26">
        <v>44446</v>
      </c>
      <c r="AD102" s="27"/>
      <c r="AE102" s="27"/>
      <c r="AF102" s="27"/>
      <c r="AG102" s="27"/>
    </row>
    <row r="103" spans="2:33" x14ac:dyDescent="0.2">
      <c r="B103" s="27"/>
      <c r="C103" s="9">
        <v>10</v>
      </c>
      <c r="D103" s="27" t="s">
        <v>330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9" t="s">
        <v>328</v>
      </c>
      <c r="V103" s="29"/>
      <c r="W103" s="29"/>
      <c r="X103" s="26">
        <v>44439</v>
      </c>
      <c r="Y103" s="27"/>
      <c r="Z103" s="27"/>
      <c r="AA103" s="27"/>
      <c r="AB103" s="27"/>
      <c r="AC103" s="26">
        <v>44446</v>
      </c>
      <c r="AD103" s="27"/>
      <c r="AE103" s="27"/>
      <c r="AF103" s="27"/>
      <c r="AG103" s="27"/>
    </row>
    <row r="104" spans="2:33" ht="30" customHeight="1" x14ac:dyDescent="0.2">
      <c r="B104" s="27"/>
      <c r="C104" s="9">
        <v>11</v>
      </c>
      <c r="D104" s="21" t="s">
        <v>322</v>
      </c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8" t="s">
        <v>400</v>
      </c>
      <c r="V104" s="28"/>
      <c r="W104" s="28"/>
      <c r="X104" s="26">
        <v>44557</v>
      </c>
      <c r="Y104" s="27"/>
      <c r="Z104" s="27"/>
      <c r="AA104" s="27"/>
      <c r="AB104" s="27"/>
      <c r="AC104" s="26">
        <v>44559</v>
      </c>
      <c r="AD104" s="27"/>
      <c r="AE104" s="27"/>
      <c r="AF104" s="27"/>
      <c r="AG104" s="27"/>
    </row>
    <row r="105" spans="2:33" ht="29.45" customHeight="1" x14ac:dyDescent="0.2">
      <c r="B105" s="27">
        <v>11</v>
      </c>
      <c r="C105" s="35" t="s">
        <v>73</v>
      </c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</row>
    <row r="106" spans="2:33" ht="30" customHeight="1" x14ac:dyDescent="0.2">
      <c r="B106" s="27"/>
      <c r="C106" s="27" t="s">
        <v>77</v>
      </c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1" t="s">
        <v>76</v>
      </c>
      <c r="V106" s="21"/>
      <c r="W106" s="21"/>
      <c r="X106" s="21" t="s">
        <v>75</v>
      </c>
      <c r="Y106" s="21"/>
      <c r="Z106" s="21"/>
      <c r="AA106" s="21"/>
      <c r="AB106" s="21"/>
      <c r="AC106" s="21" t="s">
        <v>74</v>
      </c>
      <c r="AD106" s="21"/>
      <c r="AE106" s="21"/>
      <c r="AF106" s="21"/>
      <c r="AG106" s="21"/>
    </row>
    <row r="107" spans="2:33" x14ac:dyDescent="0.2">
      <c r="B107" s="27"/>
      <c r="C107" s="36" t="s">
        <v>78</v>
      </c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</row>
    <row r="108" spans="2:33" x14ac:dyDescent="0.2">
      <c r="B108" s="27"/>
      <c r="C108" s="36" t="s">
        <v>79</v>
      </c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</row>
    <row r="109" spans="2:33" x14ac:dyDescent="0.2">
      <c r="B109" s="27"/>
      <c r="C109" s="36" t="s">
        <v>80</v>
      </c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</row>
    <row r="110" spans="2:33" x14ac:dyDescent="0.2">
      <c r="B110" s="27"/>
      <c r="C110" s="44" t="s">
        <v>81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29" t="s">
        <v>88</v>
      </c>
      <c r="V110" s="29"/>
      <c r="W110" s="29"/>
      <c r="X110" s="43">
        <v>12779183</v>
      </c>
      <c r="Y110" s="43"/>
      <c r="Z110" s="43"/>
      <c r="AA110" s="43"/>
      <c r="AB110" s="43"/>
      <c r="AC110" s="43">
        <v>13185876</v>
      </c>
      <c r="AD110" s="43"/>
      <c r="AE110" s="43"/>
      <c r="AF110" s="43"/>
      <c r="AG110" s="43"/>
    </row>
    <row r="111" spans="2:33" x14ac:dyDescent="0.2">
      <c r="B111" s="27"/>
      <c r="C111" s="44" t="s">
        <v>82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29" t="s">
        <v>89</v>
      </c>
      <c r="V111" s="29"/>
      <c r="W111" s="29"/>
      <c r="X111" s="43">
        <v>7991264</v>
      </c>
      <c r="Y111" s="43"/>
      <c r="Z111" s="43"/>
      <c r="AA111" s="43"/>
      <c r="AB111" s="43"/>
      <c r="AC111" s="43">
        <v>8555931</v>
      </c>
      <c r="AD111" s="43"/>
      <c r="AE111" s="43"/>
      <c r="AF111" s="43"/>
      <c r="AG111" s="43"/>
    </row>
    <row r="112" spans="2:33" x14ac:dyDescent="0.2">
      <c r="B112" s="27"/>
      <c r="C112" s="44" t="s">
        <v>83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29" t="s">
        <v>90</v>
      </c>
      <c r="V112" s="29"/>
      <c r="W112" s="29"/>
      <c r="X112" s="43">
        <v>4787919</v>
      </c>
      <c r="Y112" s="43"/>
      <c r="Z112" s="43"/>
      <c r="AA112" s="43"/>
      <c r="AB112" s="43"/>
      <c r="AC112" s="43">
        <v>4629945</v>
      </c>
      <c r="AD112" s="43"/>
      <c r="AE112" s="43"/>
      <c r="AF112" s="43"/>
      <c r="AG112" s="43"/>
    </row>
    <row r="113" spans="2:33" x14ac:dyDescent="0.2">
      <c r="B113" s="27"/>
      <c r="C113" s="36" t="s">
        <v>84</v>
      </c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29"/>
      <c r="V113" s="29"/>
      <c r="W113" s="29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</row>
    <row r="114" spans="2:33" x14ac:dyDescent="0.2">
      <c r="B114" s="27"/>
      <c r="C114" s="44" t="s">
        <v>85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29" t="s">
        <v>91</v>
      </c>
      <c r="V114" s="29"/>
      <c r="W114" s="29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</row>
    <row r="115" spans="2:33" x14ac:dyDescent="0.2">
      <c r="B115" s="27"/>
      <c r="C115" s="44" t="s">
        <v>86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29" t="s">
        <v>92</v>
      </c>
      <c r="V115" s="29"/>
      <c r="W115" s="29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</row>
    <row r="116" spans="2:33" x14ac:dyDescent="0.2">
      <c r="B116" s="27"/>
      <c r="C116" s="44" t="s">
        <v>87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29" t="s">
        <v>93</v>
      </c>
      <c r="V116" s="29"/>
      <c r="W116" s="29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</row>
    <row r="117" spans="2:33" ht="30.6" customHeight="1" x14ac:dyDescent="0.2">
      <c r="B117" s="27"/>
      <c r="C117" s="45" t="s">
        <v>428</v>
      </c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28" t="s">
        <v>94</v>
      </c>
      <c r="V117" s="28"/>
      <c r="W117" s="28"/>
      <c r="X117" s="32">
        <v>133621</v>
      </c>
      <c r="Y117" s="32"/>
      <c r="Z117" s="32"/>
      <c r="AA117" s="32"/>
      <c r="AB117" s="32"/>
      <c r="AC117" s="32">
        <v>133621</v>
      </c>
      <c r="AD117" s="32"/>
      <c r="AE117" s="32"/>
      <c r="AF117" s="32"/>
      <c r="AG117" s="32"/>
    </row>
    <row r="118" spans="2:33" x14ac:dyDescent="0.2">
      <c r="B118" s="27"/>
      <c r="C118" s="44" t="s">
        <v>95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29" t="s">
        <v>104</v>
      </c>
      <c r="V118" s="29"/>
      <c r="W118" s="29"/>
      <c r="X118" s="43">
        <v>2731</v>
      </c>
      <c r="Y118" s="43"/>
      <c r="Z118" s="43"/>
      <c r="AA118" s="43"/>
      <c r="AB118" s="43"/>
      <c r="AC118" s="43">
        <v>2731</v>
      </c>
      <c r="AD118" s="43"/>
      <c r="AE118" s="43"/>
      <c r="AF118" s="43"/>
      <c r="AG118" s="43"/>
    </row>
    <row r="119" spans="2:33" x14ac:dyDescent="0.2">
      <c r="B119" s="27"/>
      <c r="C119" s="44" t="s">
        <v>96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29" t="s">
        <v>105</v>
      </c>
      <c r="V119" s="29"/>
      <c r="W119" s="29"/>
      <c r="X119" s="43">
        <v>40288</v>
      </c>
      <c r="Y119" s="43"/>
      <c r="Z119" s="43"/>
      <c r="AA119" s="43"/>
      <c r="AB119" s="43"/>
      <c r="AC119" s="43">
        <v>40288</v>
      </c>
      <c r="AD119" s="43"/>
      <c r="AE119" s="43"/>
      <c r="AF119" s="43"/>
      <c r="AG119" s="43"/>
    </row>
    <row r="120" spans="2:33" x14ac:dyDescent="0.2">
      <c r="B120" s="27"/>
      <c r="C120" s="44" t="s">
        <v>97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29" t="s">
        <v>106</v>
      </c>
      <c r="V120" s="29"/>
      <c r="W120" s="29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</row>
    <row r="121" spans="2:33" x14ac:dyDescent="0.2">
      <c r="B121" s="27"/>
      <c r="C121" s="45" t="s">
        <v>98</v>
      </c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28" t="s">
        <v>107</v>
      </c>
      <c r="V121" s="28"/>
      <c r="W121" s="28"/>
      <c r="X121" s="32">
        <v>90602</v>
      </c>
      <c r="Y121" s="32"/>
      <c r="Z121" s="32"/>
      <c r="AA121" s="32"/>
      <c r="AB121" s="32"/>
      <c r="AC121" s="32">
        <v>90602</v>
      </c>
      <c r="AD121" s="32"/>
      <c r="AE121" s="32"/>
      <c r="AF121" s="32"/>
      <c r="AG121" s="32"/>
    </row>
    <row r="122" spans="2:33" x14ac:dyDescent="0.2">
      <c r="B122" s="27"/>
      <c r="C122" s="44" t="s">
        <v>99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29" t="s">
        <v>108</v>
      </c>
      <c r="V122" s="29"/>
      <c r="W122" s="29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</row>
    <row r="123" spans="2:33" x14ac:dyDescent="0.2">
      <c r="B123" s="27"/>
      <c r="C123" s="44" t="s">
        <v>100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29" t="s">
        <v>109</v>
      </c>
      <c r="V123" s="29"/>
      <c r="W123" s="29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</row>
    <row r="124" spans="2:33" x14ac:dyDescent="0.2">
      <c r="B124" s="27"/>
      <c r="C124" s="44" t="s">
        <v>101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29" t="s">
        <v>110</v>
      </c>
      <c r="V124" s="29"/>
      <c r="W124" s="29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</row>
    <row r="125" spans="2:33" x14ac:dyDescent="0.2">
      <c r="B125" s="27"/>
      <c r="C125" s="44" t="s">
        <v>102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29" t="s">
        <v>111</v>
      </c>
      <c r="V125" s="29"/>
      <c r="W125" s="29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</row>
    <row r="126" spans="2:33" x14ac:dyDescent="0.2">
      <c r="B126" s="27"/>
      <c r="C126" s="44" t="s">
        <v>103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29" t="s">
        <v>112</v>
      </c>
      <c r="V126" s="29"/>
      <c r="W126" s="29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</row>
    <row r="127" spans="2:33" x14ac:dyDescent="0.2">
      <c r="B127" s="27"/>
      <c r="C127" s="44" t="s">
        <v>429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29" t="s">
        <v>113</v>
      </c>
      <c r="V127" s="29"/>
      <c r="W127" s="29"/>
      <c r="X127" s="43">
        <v>4921540</v>
      </c>
      <c r="Y127" s="43"/>
      <c r="Z127" s="43"/>
      <c r="AA127" s="43"/>
      <c r="AB127" s="43"/>
      <c r="AC127" s="43">
        <v>4763566</v>
      </c>
      <c r="AD127" s="43"/>
      <c r="AE127" s="43"/>
      <c r="AF127" s="43"/>
      <c r="AG127" s="43"/>
    </row>
    <row r="128" spans="2:33" x14ac:dyDescent="0.2">
      <c r="B128" s="27"/>
      <c r="C128" s="30" t="s">
        <v>114</v>
      </c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</row>
    <row r="129" spans="2:33" ht="28.9" customHeight="1" x14ac:dyDescent="0.2">
      <c r="B129" s="27"/>
      <c r="C129" s="37" t="s">
        <v>115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28" t="s">
        <v>118</v>
      </c>
      <c r="V129" s="28"/>
      <c r="W129" s="28"/>
      <c r="X129" s="32">
        <v>1337792</v>
      </c>
      <c r="Y129" s="32"/>
      <c r="Z129" s="32"/>
      <c r="AA129" s="32"/>
      <c r="AB129" s="32"/>
      <c r="AC129" s="32">
        <v>6237126</v>
      </c>
      <c r="AD129" s="32"/>
      <c r="AE129" s="32"/>
      <c r="AF129" s="32"/>
      <c r="AG129" s="32"/>
    </row>
    <row r="130" spans="2:33" x14ac:dyDescent="0.2">
      <c r="B130" s="27"/>
      <c r="C130" s="30" t="s">
        <v>116</v>
      </c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29" t="s">
        <v>119</v>
      </c>
      <c r="V130" s="29"/>
      <c r="W130" s="29"/>
      <c r="X130" s="32">
        <v>1337792</v>
      </c>
      <c r="Y130" s="32"/>
      <c r="Z130" s="32"/>
      <c r="AA130" s="32"/>
      <c r="AB130" s="32"/>
      <c r="AC130" s="32">
        <v>6237126</v>
      </c>
      <c r="AD130" s="32"/>
      <c r="AE130" s="32"/>
      <c r="AF130" s="32"/>
      <c r="AG130" s="32"/>
    </row>
    <row r="131" spans="2:33" x14ac:dyDescent="0.2">
      <c r="B131" s="27"/>
      <c r="C131" s="30" t="s">
        <v>117</v>
      </c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29" t="s">
        <v>120</v>
      </c>
      <c r="V131" s="29"/>
      <c r="W131" s="29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</row>
    <row r="132" spans="2:33" x14ac:dyDescent="0.2">
      <c r="B132" s="27"/>
      <c r="C132" s="30" t="s">
        <v>145</v>
      </c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29" t="s">
        <v>121</v>
      </c>
      <c r="V132" s="29"/>
      <c r="W132" s="29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</row>
    <row r="133" spans="2:33" x14ac:dyDescent="0.2">
      <c r="B133" s="27"/>
      <c r="C133" s="30" t="s">
        <v>146</v>
      </c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29" t="s">
        <v>122</v>
      </c>
      <c r="V133" s="29"/>
      <c r="W133" s="29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</row>
    <row r="134" spans="2:33" x14ac:dyDescent="0.2">
      <c r="B134" s="27"/>
      <c r="C134" s="30" t="s">
        <v>147</v>
      </c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29" t="s">
        <v>123</v>
      </c>
      <c r="V134" s="29"/>
      <c r="W134" s="29"/>
      <c r="X134" s="32"/>
      <c r="Y134" s="32"/>
      <c r="Z134" s="32"/>
      <c r="AA134" s="32"/>
      <c r="AB134" s="32"/>
      <c r="AC134" s="32">
        <v>7924</v>
      </c>
      <c r="AD134" s="32"/>
      <c r="AE134" s="32"/>
      <c r="AF134" s="32"/>
      <c r="AG134" s="32"/>
    </row>
    <row r="135" spans="2:33" x14ac:dyDescent="0.2">
      <c r="B135" s="27"/>
      <c r="C135" s="30" t="s">
        <v>148</v>
      </c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29" t="s">
        <v>124</v>
      </c>
      <c r="V135" s="29"/>
      <c r="W135" s="29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</row>
    <row r="136" spans="2:33" ht="28.9" customHeight="1" x14ac:dyDescent="0.2">
      <c r="B136" s="27"/>
      <c r="C136" s="37" t="s">
        <v>149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28" t="s">
        <v>125</v>
      </c>
      <c r="V136" s="28"/>
      <c r="W136" s="28"/>
      <c r="X136" s="32">
        <v>20360838</v>
      </c>
      <c r="Y136" s="32"/>
      <c r="Z136" s="32"/>
      <c r="AA136" s="32"/>
      <c r="AB136" s="32"/>
      <c r="AC136" s="32">
        <v>31206058</v>
      </c>
      <c r="AD136" s="32"/>
      <c r="AE136" s="32"/>
      <c r="AF136" s="32"/>
      <c r="AG136" s="32"/>
    </row>
    <row r="137" spans="2:33" x14ac:dyDescent="0.2">
      <c r="B137" s="27"/>
      <c r="C137" s="30" t="s">
        <v>150</v>
      </c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29" t="s">
        <v>151</v>
      </c>
      <c r="V137" s="29"/>
      <c r="W137" s="29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</row>
    <row r="138" spans="2:33" ht="30.6" customHeight="1" x14ac:dyDescent="0.2">
      <c r="B138" s="27"/>
      <c r="C138" s="37" t="s">
        <v>152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28" t="s">
        <v>126</v>
      </c>
      <c r="V138" s="28"/>
      <c r="W138" s="28"/>
      <c r="X138" s="32">
        <v>3278794</v>
      </c>
      <c r="Y138" s="32"/>
      <c r="Z138" s="32"/>
      <c r="AA138" s="32"/>
      <c r="AB138" s="32"/>
      <c r="AC138" s="32">
        <v>8200948</v>
      </c>
      <c r="AD138" s="32"/>
      <c r="AE138" s="32"/>
      <c r="AF138" s="32"/>
      <c r="AG138" s="32"/>
    </row>
    <row r="139" spans="2:33" x14ac:dyDescent="0.2">
      <c r="B139" s="27"/>
      <c r="C139" s="30" t="s">
        <v>153</v>
      </c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29" t="s">
        <v>127</v>
      </c>
      <c r="V139" s="29"/>
      <c r="W139" s="29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</row>
    <row r="140" spans="2:33" x14ac:dyDescent="0.2">
      <c r="B140" s="27"/>
      <c r="C140" s="30" t="s">
        <v>154</v>
      </c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29" t="s">
        <v>128</v>
      </c>
      <c r="V140" s="29"/>
      <c r="W140" s="29"/>
      <c r="X140" s="32">
        <v>16462483</v>
      </c>
      <c r="Y140" s="32"/>
      <c r="Z140" s="32"/>
      <c r="AA140" s="32"/>
      <c r="AB140" s="32"/>
      <c r="AC140" s="32">
        <v>19293814</v>
      </c>
      <c r="AD140" s="32"/>
      <c r="AE140" s="32"/>
      <c r="AF140" s="32"/>
      <c r="AG140" s="32"/>
    </row>
    <row r="141" spans="2:33" x14ac:dyDescent="0.2">
      <c r="B141" s="27"/>
      <c r="C141" s="30" t="s">
        <v>155</v>
      </c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29" t="s">
        <v>129</v>
      </c>
      <c r="V141" s="29"/>
      <c r="W141" s="29"/>
      <c r="X141" s="32">
        <v>10105</v>
      </c>
      <c r="Y141" s="32"/>
      <c r="Z141" s="32"/>
      <c r="AA141" s="32"/>
      <c r="AB141" s="32"/>
      <c r="AC141" s="32">
        <v>97457</v>
      </c>
      <c r="AD141" s="32"/>
      <c r="AE141" s="32"/>
      <c r="AF141" s="32"/>
      <c r="AG141" s="32"/>
    </row>
    <row r="142" spans="2:33" x14ac:dyDescent="0.2">
      <c r="B142" s="27"/>
      <c r="C142" s="37" t="s">
        <v>156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28" t="s">
        <v>130</v>
      </c>
      <c r="V142" s="28"/>
      <c r="W142" s="28"/>
      <c r="X142" s="32">
        <v>160893</v>
      </c>
      <c r="Y142" s="32"/>
      <c r="Z142" s="32"/>
      <c r="AA142" s="32"/>
      <c r="AB142" s="32"/>
      <c r="AC142" s="32">
        <v>2594218</v>
      </c>
      <c r="AD142" s="32"/>
      <c r="AE142" s="32"/>
      <c r="AF142" s="32"/>
      <c r="AG142" s="32"/>
    </row>
    <row r="143" spans="2:33" ht="24" customHeight="1" x14ac:dyDescent="0.2">
      <c r="B143" s="27"/>
      <c r="C143" s="37" t="s">
        <v>157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28" t="s">
        <v>131</v>
      </c>
      <c r="V143" s="28"/>
      <c r="W143" s="28"/>
      <c r="X143" s="32">
        <v>338660</v>
      </c>
      <c r="Y143" s="32"/>
      <c r="Z143" s="32"/>
      <c r="AA143" s="32"/>
      <c r="AB143" s="32"/>
      <c r="AC143" s="32">
        <v>886181</v>
      </c>
      <c r="AD143" s="32"/>
      <c r="AE143" s="32"/>
      <c r="AF143" s="32"/>
      <c r="AG143" s="32"/>
    </row>
    <row r="144" spans="2:33" ht="24.6" customHeight="1" x14ac:dyDescent="0.2">
      <c r="B144" s="27"/>
      <c r="C144" s="37" t="s">
        <v>158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28" t="s">
        <v>132</v>
      </c>
      <c r="V144" s="28"/>
      <c r="W144" s="28"/>
      <c r="X144" s="32">
        <v>37447</v>
      </c>
      <c r="Y144" s="32"/>
      <c r="Z144" s="32"/>
      <c r="AA144" s="32"/>
      <c r="AB144" s="32"/>
      <c r="AC144" s="32">
        <v>4007</v>
      </c>
      <c r="AD144" s="32"/>
      <c r="AE144" s="32"/>
      <c r="AF144" s="32"/>
      <c r="AG144" s="32"/>
    </row>
    <row r="145" spans="2:33" x14ac:dyDescent="0.2">
      <c r="B145" s="27"/>
      <c r="C145" s="37" t="s">
        <v>159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28" t="s">
        <v>133</v>
      </c>
      <c r="V145" s="28"/>
      <c r="W145" s="28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</row>
    <row r="146" spans="2:33" x14ac:dyDescent="0.2">
      <c r="B146" s="27"/>
      <c r="C146" s="30" t="s">
        <v>160</v>
      </c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29" t="s">
        <v>134</v>
      </c>
      <c r="V146" s="29"/>
      <c r="W146" s="29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</row>
    <row r="147" spans="2:33" x14ac:dyDescent="0.2">
      <c r="B147" s="27"/>
      <c r="C147" s="30" t="s">
        <v>161</v>
      </c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29" t="s">
        <v>135</v>
      </c>
      <c r="V147" s="29"/>
      <c r="W147" s="29"/>
      <c r="X147" s="43">
        <v>72456</v>
      </c>
      <c r="Y147" s="43"/>
      <c r="Z147" s="43"/>
      <c r="AA147" s="43"/>
      <c r="AB147" s="43"/>
      <c r="AC147" s="43">
        <v>129433</v>
      </c>
      <c r="AD147" s="43"/>
      <c r="AE147" s="43"/>
      <c r="AF147" s="43"/>
      <c r="AG147" s="43"/>
    </row>
    <row r="148" spans="2:33" x14ac:dyDescent="0.2">
      <c r="B148" s="27"/>
      <c r="C148" s="30" t="s">
        <v>430</v>
      </c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29" t="s">
        <v>136</v>
      </c>
      <c r="V148" s="29"/>
      <c r="W148" s="29"/>
      <c r="X148" s="43">
        <v>769954</v>
      </c>
      <c r="Y148" s="43"/>
      <c r="Z148" s="43"/>
      <c r="AA148" s="43"/>
      <c r="AB148" s="43"/>
      <c r="AC148" s="43">
        <v>954058</v>
      </c>
      <c r="AD148" s="43"/>
      <c r="AE148" s="43"/>
      <c r="AF148" s="43"/>
      <c r="AG148" s="43"/>
    </row>
    <row r="149" spans="2:33" x14ac:dyDescent="0.2">
      <c r="B149" s="27"/>
      <c r="C149" s="30" t="s">
        <v>162</v>
      </c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29" t="s">
        <v>137</v>
      </c>
      <c r="V149" s="29"/>
      <c r="W149" s="29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</row>
    <row r="150" spans="2:33" x14ac:dyDescent="0.2">
      <c r="B150" s="27"/>
      <c r="C150" s="30" t="s">
        <v>163</v>
      </c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29" t="s">
        <v>138</v>
      </c>
      <c r="V150" s="29"/>
      <c r="W150" s="29"/>
      <c r="X150" s="43">
        <v>769942</v>
      </c>
      <c r="Y150" s="43"/>
      <c r="Z150" s="43"/>
      <c r="AA150" s="43"/>
      <c r="AB150" s="43"/>
      <c r="AC150" s="43">
        <v>954046</v>
      </c>
      <c r="AD150" s="43"/>
      <c r="AE150" s="43"/>
      <c r="AF150" s="43"/>
      <c r="AG150" s="43"/>
    </row>
    <row r="151" spans="2:33" x14ac:dyDescent="0.2">
      <c r="B151" s="27"/>
      <c r="C151" s="30" t="s">
        <v>164</v>
      </c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29" t="s">
        <v>139</v>
      </c>
      <c r="V151" s="29"/>
      <c r="W151" s="29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</row>
    <row r="152" spans="2:33" x14ac:dyDescent="0.2">
      <c r="B152" s="27"/>
      <c r="C152" s="30" t="s">
        <v>165</v>
      </c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29" t="s">
        <v>140</v>
      </c>
      <c r="V152" s="29"/>
      <c r="W152" s="29"/>
      <c r="X152" s="43">
        <v>12</v>
      </c>
      <c r="Y152" s="43"/>
      <c r="Z152" s="43"/>
      <c r="AA152" s="43"/>
      <c r="AB152" s="43"/>
      <c r="AC152" s="43">
        <v>121</v>
      </c>
      <c r="AD152" s="43"/>
      <c r="AE152" s="43"/>
      <c r="AF152" s="43"/>
      <c r="AG152" s="43"/>
    </row>
    <row r="153" spans="2:33" x14ac:dyDescent="0.2">
      <c r="B153" s="27"/>
      <c r="C153" s="30" t="s">
        <v>166</v>
      </c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29" t="s">
        <v>141</v>
      </c>
      <c r="V153" s="29"/>
      <c r="W153" s="29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</row>
    <row r="154" spans="2:33" x14ac:dyDescent="0.2">
      <c r="B154" s="27"/>
      <c r="C154" s="30" t="s">
        <v>167</v>
      </c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29" t="s">
        <v>142</v>
      </c>
      <c r="V154" s="29"/>
      <c r="W154" s="29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</row>
    <row r="155" spans="2:33" x14ac:dyDescent="0.2">
      <c r="B155" s="27"/>
      <c r="C155" s="30" t="s">
        <v>431</v>
      </c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29" t="s">
        <v>143</v>
      </c>
      <c r="V155" s="29"/>
      <c r="W155" s="29"/>
      <c r="X155" s="43">
        <v>22468584</v>
      </c>
      <c r="Y155" s="43"/>
      <c r="Z155" s="43"/>
      <c r="AA155" s="43"/>
      <c r="AB155" s="43"/>
      <c r="AC155" s="43">
        <v>38405166</v>
      </c>
      <c r="AD155" s="43"/>
      <c r="AE155" s="43"/>
      <c r="AF155" s="43"/>
      <c r="AG155" s="43"/>
    </row>
    <row r="156" spans="2:33" x14ac:dyDescent="0.2">
      <c r="B156" s="27"/>
      <c r="C156" s="30" t="s">
        <v>432</v>
      </c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29" t="s">
        <v>144</v>
      </c>
      <c r="V156" s="29"/>
      <c r="W156" s="29"/>
      <c r="X156" s="43">
        <v>27390124</v>
      </c>
      <c r="Y156" s="43"/>
      <c r="Z156" s="43"/>
      <c r="AA156" s="43"/>
      <c r="AB156" s="43"/>
      <c r="AC156" s="43">
        <v>43168732</v>
      </c>
      <c r="AD156" s="43"/>
      <c r="AE156" s="43"/>
      <c r="AF156" s="43"/>
      <c r="AG156" s="43"/>
    </row>
    <row r="157" spans="2:33" x14ac:dyDescent="0.2">
      <c r="B157" s="27"/>
      <c r="C157" s="36" t="s">
        <v>168</v>
      </c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0"/>
      <c r="V157" s="30"/>
      <c r="W157" s="30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</row>
    <row r="158" spans="2:33" x14ac:dyDescent="0.2">
      <c r="B158" s="27"/>
      <c r="C158" s="36" t="s">
        <v>169</v>
      </c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29"/>
      <c r="V158" s="29"/>
      <c r="W158" s="29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</row>
    <row r="159" spans="2:33" x14ac:dyDescent="0.2">
      <c r="B159" s="27"/>
      <c r="C159" s="30" t="s">
        <v>170</v>
      </c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29" t="s">
        <v>177</v>
      </c>
      <c r="V159" s="29"/>
      <c r="W159" s="29"/>
      <c r="X159" s="43">
        <v>5256600</v>
      </c>
      <c r="Y159" s="43"/>
      <c r="Z159" s="43"/>
      <c r="AA159" s="43"/>
      <c r="AB159" s="43"/>
      <c r="AC159" s="43">
        <v>5256600</v>
      </c>
      <c r="AD159" s="43"/>
      <c r="AE159" s="43"/>
      <c r="AF159" s="43"/>
      <c r="AG159" s="43"/>
    </row>
    <row r="160" spans="2:33" x14ac:dyDescent="0.2">
      <c r="B160" s="27"/>
      <c r="C160" s="30" t="s">
        <v>171</v>
      </c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29" t="s">
        <v>178</v>
      </c>
      <c r="V160" s="29"/>
      <c r="W160" s="29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</row>
    <row r="161" spans="2:33" x14ac:dyDescent="0.2">
      <c r="B161" s="27"/>
      <c r="C161" s="30" t="s">
        <v>172</v>
      </c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29" t="s">
        <v>179</v>
      </c>
      <c r="V161" s="29"/>
      <c r="W161" s="29"/>
      <c r="X161" s="43">
        <v>5403184</v>
      </c>
      <c r="Y161" s="43"/>
      <c r="Z161" s="43"/>
      <c r="AA161" s="43"/>
      <c r="AB161" s="43"/>
      <c r="AC161" s="43">
        <v>5460346</v>
      </c>
      <c r="AD161" s="43"/>
      <c r="AE161" s="43"/>
      <c r="AF161" s="43"/>
      <c r="AG161" s="43"/>
    </row>
    <row r="162" spans="2:33" x14ac:dyDescent="0.2">
      <c r="B162" s="27"/>
      <c r="C162" s="30" t="s">
        <v>173</v>
      </c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29" t="s">
        <v>180</v>
      </c>
      <c r="V162" s="29"/>
      <c r="W162" s="29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</row>
    <row r="163" spans="2:33" x14ac:dyDescent="0.2">
      <c r="B163" s="27"/>
      <c r="C163" s="30" t="s">
        <v>174</v>
      </c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29" t="s">
        <v>181</v>
      </c>
      <c r="V163" s="29"/>
      <c r="W163" s="29"/>
      <c r="X163" s="43">
        <v>11201000</v>
      </c>
      <c r="Y163" s="43"/>
      <c r="Z163" s="43"/>
      <c r="AA163" s="43"/>
      <c r="AB163" s="43"/>
      <c r="AC163" s="43">
        <v>17584075</v>
      </c>
      <c r="AD163" s="43"/>
      <c r="AE163" s="43"/>
      <c r="AF163" s="43"/>
      <c r="AG163" s="43"/>
    </row>
    <row r="164" spans="2:33" x14ac:dyDescent="0.2">
      <c r="B164" s="27"/>
      <c r="C164" s="30" t="s">
        <v>175</v>
      </c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29" t="s">
        <v>182</v>
      </c>
      <c r="V164" s="29"/>
      <c r="W164" s="29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</row>
    <row r="165" spans="2:33" x14ac:dyDescent="0.2">
      <c r="B165" s="27"/>
      <c r="C165" s="30" t="s">
        <v>176</v>
      </c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29" t="s">
        <v>183</v>
      </c>
      <c r="V165" s="29"/>
      <c r="W165" s="29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</row>
    <row r="166" spans="2:33" x14ac:dyDescent="0.2">
      <c r="B166" s="27"/>
      <c r="C166" s="30" t="s">
        <v>433</v>
      </c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29" t="s">
        <v>184</v>
      </c>
      <c r="V166" s="29"/>
      <c r="W166" s="29"/>
      <c r="X166" s="43">
        <v>21860784</v>
      </c>
      <c r="Y166" s="43"/>
      <c r="Z166" s="43"/>
      <c r="AA166" s="43"/>
      <c r="AB166" s="43"/>
      <c r="AC166" s="43">
        <v>28301021</v>
      </c>
      <c r="AD166" s="43"/>
      <c r="AE166" s="43"/>
      <c r="AF166" s="43"/>
      <c r="AG166" s="43"/>
    </row>
    <row r="167" spans="2:33" x14ac:dyDescent="0.2">
      <c r="B167" s="27"/>
      <c r="C167" s="30" t="s">
        <v>186</v>
      </c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29"/>
      <c r="V167" s="29"/>
      <c r="W167" s="29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</row>
    <row r="168" spans="2:33" ht="28.15" customHeight="1" x14ac:dyDescent="0.2">
      <c r="B168" s="27"/>
      <c r="C168" s="37" t="s">
        <v>187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29" t="s">
        <v>185</v>
      </c>
      <c r="V168" s="29"/>
      <c r="W168" s="29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</row>
    <row r="169" spans="2:33" ht="26.45" customHeight="1" x14ac:dyDescent="0.2">
      <c r="B169" s="27"/>
      <c r="C169" s="37" t="s">
        <v>188</v>
      </c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29" t="s">
        <v>189</v>
      </c>
      <c r="V169" s="29"/>
      <c r="W169" s="29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</row>
    <row r="170" spans="2:33" ht="29.45" customHeight="1" x14ac:dyDescent="0.2">
      <c r="B170" s="27"/>
      <c r="C170" s="37" t="s">
        <v>190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29" t="s">
        <v>191</v>
      </c>
      <c r="V170" s="29"/>
      <c r="W170" s="29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</row>
    <row r="171" spans="2:33" x14ac:dyDescent="0.2">
      <c r="B171" s="27"/>
      <c r="C171" s="30" t="s">
        <v>192</v>
      </c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29" t="s">
        <v>199</v>
      </c>
      <c r="V171" s="29"/>
      <c r="W171" s="29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</row>
    <row r="172" spans="2:33" ht="28.15" customHeight="1" x14ac:dyDescent="0.2">
      <c r="B172" s="27"/>
      <c r="C172" s="37" t="s">
        <v>193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29" t="s">
        <v>200</v>
      </c>
      <c r="V172" s="29"/>
      <c r="W172" s="29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</row>
    <row r="173" spans="2:33" x14ac:dyDescent="0.2">
      <c r="B173" s="27"/>
      <c r="C173" s="30" t="s">
        <v>194</v>
      </c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29" t="s">
        <v>201</v>
      </c>
      <c r="V173" s="29"/>
      <c r="W173" s="29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</row>
    <row r="174" spans="2:33" ht="28.15" customHeight="1" x14ac:dyDescent="0.2">
      <c r="B174" s="27"/>
      <c r="C174" s="37" t="s">
        <v>195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29" t="s">
        <v>202</v>
      </c>
      <c r="V174" s="29"/>
      <c r="W174" s="29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</row>
    <row r="175" spans="2:33" x14ac:dyDescent="0.2">
      <c r="B175" s="27"/>
      <c r="C175" s="30" t="s">
        <v>196</v>
      </c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29" t="s">
        <v>203</v>
      </c>
      <c r="V175" s="29"/>
      <c r="W175" s="29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</row>
    <row r="176" spans="2:33" x14ac:dyDescent="0.2">
      <c r="B176" s="27"/>
      <c r="C176" s="30" t="s">
        <v>197</v>
      </c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29" t="s">
        <v>204</v>
      </c>
      <c r="V176" s="29"/>
      <c r="W176" s="29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</row>
    <row r="177" spans="2:33" x14ac:dyDescent="0.2">
      <c r="B177" s="27"/>
      <c r="C177" s="30" t="s">
        <v>198</v>
      </c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29" t="s">
        <v>205</v>
      </c>
      <c r="V177" s="29"/>
      <c r="W177" s="29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</row>
    <row r="178" spans="2:33" x14ac:dyDescent="0.2">
      <c r="B178" s="27"/>
      <c r="C178" s="30" t="s">
        <v>206</v>
      </c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29" t="s">
        <v>207</v>
      </c>
      <c r="V178" s="29"/>
      <c r="W178" s="29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</row>
    <row r="179" spans="2:33" x14ac:dyDescent="0.2">
      <c r="B179" s="27"/>
      <c r="C179" s="30" t="s">
        <v>208</v>
      </c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29" t="s">
        <v>209</v>
      </c>
      <c r="V179" s="29"/>
      <c r="W179" s="29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</row>
    <row r="180" spans="2:33" ht="28.15" customHeight="1" x14ac:dyDescent="0.2">
      <c r="B180" s="27"/>
      <c r="C180" s="37" t="s">
        <v>434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29" t="s">
        <v>210</v>
      </c>
      <c r="V180" s="29"/>
      <c r="W180" s="29"/>
      <c r="X180" s="32">
        <v>5529340</v>
      </c>
      <c r="Y180" s="32"/>
      <c r="Z180" s="32"/>
      <c r="AA180" s="32"/>
      <c r="AB180" s="32"/>
      <c r="AC180" s="32">
        <v>14867711</v>
      </c>
      <c r="AD180" s="32"/>
      <c r="AE180" s="32"/>
      <c r="AF180" s="32"/>
      <c r="AG180" s="32"/>
    </row>
    <row r="181" spans="2:33" ht="30" customHeight="1" x14ac:dyDescent="0.2">
      <c r="B181" s="27"/>
      <c r="C181" s="37" t="s">
        <v>213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29" t="s">
        <v>211</v>
      </c>
      <c r="V181" s="29"/>
      <c r="W181" s="29"/>
      <c r="X181" s="32">
        <v>5529340</v>
      </c>
      <c r="Y181" s="32"/>
      <c r="Z181" s="32"/>
      <c r="AA181" s="32"/>
      <c r="AB181" s="32"/>
      <c r="AC181" s="32">
        <v>14867711</v>
      </c>
      <c r="AD181" s="32"/>
      <c r="AE181" s="32"/>
      <c r="AF181" s="32"/>
      <c r="AG181" s="32"/>
    </row>
    <row r="182" spans="2:33" x14ac:dyDescent="0.2">
      <c r="B182" s="27"/>
      <c r="C182" s="30" t="s">
        <v>214</v>
      </c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29" t="s">
        <v>212</v>
      </c>
      <c r="V182" s="29"/>
      <c r="W182" s="29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</row>
    <row r="183" spans="2:33" x14ac:dyDescent="0.2">
      <c r="B183" s="27"/>
      <c r="C183" s="30" t="s">
        <v>223</v>
      </c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29" t="s">
        <v>215</v>
      </c>
      <c r="V183" s="29"/>
      <c r="W183" s="29"/>
      <c r="X183" s="43">
        <v>185938</v>
      </c>
      <c r="Y183" s="43"/>
      <c r="Z183" s="43"/>
      <c r="AA183" s="43"/>
      <c r="AB183" s="43"/>
      <c r="AC183" s="43">
        <v>601125</v>
      </c>
      <c r="AD183" s="43"/>
      <c r="AE183" s="43"/>
      <c r="AF183" s="43"/>
      <c r="AG183" s="43"/>
    </row>
    <row r="184" spans="2:33" x14ac:dyDescent="0.2">
      <c r="B184" s="27"/>
      <c r="C184" s="30" t="s">
        <v>224</v>
      </c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29" t="s">
        <v>216</v>
      </c>
      <c r="V184" s="29"/>
      <c r="W184" s="29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</row>
    <row r="185" spans="2:33" x14ac:dyDescent="0.2">
      <c r="B185" s="27"/>
      <c r="C185" s="30" t="s">
        <v>225</v>
      </c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29" t="s">
        <v>217</v>
      </c>
      <c r="V185" s="29"/>
      <c r="W185" s="29"/>
      <c r="X185" s="43">
        <v>184775</v>
      </c>
      <c r="Y185" s="43"/>
      <c r="Z185" s="43"/>
      <c r="AA185" s="43"/>
      <c r="AB185" s="43"/>
      <c r="AC185" s="43">
        <v>503236</v>
      </c>
      <c r="AD185" s="43"/>
      <c r="AE185" s="43"/>
      <c r="AF185" s="43"/>
      <c r="AG185" s="43"/>
    </row>
    <row r="186" spans="2:33" x14ac:dyDescent="0.2">
      <c r="B186" s="27"/>
      <c r="C186" s="30" t="s">
        <v>226</v>
      </c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29" t="s">
        <v>218</v>
      </c>
      <c r="V186" s="29"/>
      <c r="W186" s="29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</row>
    <row r="187" spans="2:33" ht="28.15" customHeight="1" x14ac:dyDescent="0.2">
      <c r="B187" s="27"/>
      <c r="C187" s="37" t="s">
        <v>227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29" t="s">
        <v>219</v>
      </c>
      <c r="V187" s="29"/>
      <c r="W187" s="29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</row>
    <row r="188" spans="2:33" x14ac:dyDescent="0.2">
      <c r="B188" s="27"/>
      <c r="C188" s="30" t="s">
        <v>228</v>
      </c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29" t="s">
        <v>220</v>
      </c>
      <c r="V188" s="29"/>
      <c r="W188" s="29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</row>
    <row r="189" spans="2:33" x14ac:dyDescent="0.2">
      <c r="B189" s="27"/>
      <c r="C189" s="30" t="s">
        <v>229</v>
      </c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29" t="s">
        <v>221</v>
      </c>
      <c r="V189" s="29"/>
      <c r="W189" s="29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</row>
    <row r="190" spans="2:33" x14ac:dyDescent="0.2">
      <c r="B190" s="27"/>
      <c r="C190" s="30" t="s">
        <v>230</v>
      </c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29" t="s">
        <v>222</v>
      </c>
      <c r="V190" s="29"/>
      <c r="W190" s="29"/>
      <c r="X190" s="43">
        <v>1051956</v>
      </c>
      <c r="Y190" s="43"/>
      <c r="Z190" s="43"/>
      <c r="AA190" s="43"/>
      <c r="AB190" s="43"/>
      <c r="AC190" s="43">
        <v>1672551</v>
      </c>
      <c r="AD190" s="43"/>
      <c r="AE190" s="43"/>
      <c r="AF190" s="43"/>
      <c r="AG190" s="43"/>
    </row>
    <row r="191" spans="2:33" x14ac:dyDescent="0.2">
      <c r="B191" s="27"/>
      <c r="C191" s="30" t="s">
        <v>241</v>
      </c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29" t="s">
        <v>231</v>
      </c>
      <c r="V191" s="29"/>
      <c r="W191" s="29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</row>
    <row r="192" spans="2:33" x14ac:dyDescent="0.2">
      <c r="B192" s="27"/>
      <c r="C192" s="30" t="s">
        <v>242</v>
      </c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29" t="s">
        <v>232</v>
      </c>
      <c r="V192" s="29"/>
      <c r="W192" s="29"/>
      <c r="X192" s="43">
        <v>456750</v>
      </c>
      <c r="Y192" s="43"/>
      <c r="Z192" s="43"/>
      <c r="AA192" s="43"/>
      <c r="AB192" s="43"/>
      <c r="AC192" s="43">
        <v>920908</v>
      </c>
      <c r="AD192" s="43"/>
      <c r="AE192" s="43"/>
      <c r="AF192" s="43"/>
      <c r="AG192" s="43"/>
    </row>
    <row r="193" spans="2:33" x14ac:dyDescent="0.2">
      <c r="B193" s="27"/>
      <c r="C193" s="30" t="s">
        <v>243</v>
      </c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29" t="s">
        <v>233</v>
      </c>
      <c r="V193" s="29"/>
      <c r="W193" s="29"/>
      <c r="X193" s="43">
        <v>248946</v>
      </c>
      <c r="Y193" s="43"/>
      <c r="Z193" s="43"/>
      <c r="AA193" s="43"/>
      <c r="AB193" s="43"/>
      <c r="AC193" s="43">
        <v>435844</v>
      </c>
      <c r="AD193" s="43"/>
      <c r="AE193" s="43"/>
      <c r="AF193" s="43"/>
      <c r="AG193" s="43"/>
    </row>
    <row r="194" spans="2:33" x14ac:dyDescent="0.2">
      <c r="B194" s="27"/>
      <c r="C194" s="30" t="s">
        <v>244</v>
      </c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29" t="s">
        <v>234</v>
      </c>
      <c r="V194" s="29"/>
      <c r="W194" s="29"/>
      <c r="X194" s="43">
        <v>3302884</v>
      </c>
      <c r="Y194" s="43"/>
      <c r="Z194" s="43"/>
      <c r="AA194" s="43"/>
      <c r="AB194" s="43"/>
      <c r="AC194" s="43">
        <v>5949901</v>
      </c>
      <c r="AD194" s="43"/>
      <c r="AE194" s="43"/>
      <c r="AF194" s="43"/>
      <c r="AG194" s="43"/>
    </row>
    <row r="195" spans="2:33" x14ac:dyDescent="0.2">
      <c r="B195" s="27"/>
      <c r="C195" s="30" t="s">
        <v>245</v>
      </c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29" t="s">
        <v>235</v>
      </c>
      <c r="V195" s="29"/>
      <c r="W195" s="29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</row>
    <row r="196" spans="2:33" x14ac:dyDescent="0.2">
      <c r="B196" s="27"/>
      <c r="C196" s="30" t="s">
        <v>246</v>
      </c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29" t="s">
        <v>236</v>
      </c>
      <c r="V196" s="29"/>
      <c r="W196" s="29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</row>
    <row r="197" spans="2:33" x14ac:dyDescent="0.2">
      <c r="B197" s="27"/>
      <c r="C197" s="30" t="s">
        <v>247</v>
      </c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29" t="s">
        <v>237</v>
      </c>
      <c r="V197" s="29"/>
      <c r="W197" s="29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</row>
    <row r="198" spans="2:33" x14ac:dyDescent="0.2">
      <c r="B198" s="27"/>
      <c r="C198" s="30" t="s">
        <v>248</v>
      </c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29" t="s">
        <v>238</v>
      </c>
      <c r="V198" s="29"/>
      <c r="W198" s="29"/>
      <c r="X198" s="43">
        <v>98091</v>
      </c>
      <c r="Y198" s="43"/>
      <c r="Z198" s="43"/>
      <c r="AA198" s="43"/>
      <c r="AB198" s="43"/>
      <c r="AC198" s="43">
        <v>255046</v>
      </c>
      <c r="AD198" s="43"/>
      <c r="AE198" s="43"/>
      <c r="AF198" s="43"/>
      <c r="AG198" s="43"/>
    </row>
    <row r="199" spans="2:33" x14ac:dyDescent="0.2">
      <c r="B199" s="27"/>
      <c r="C199" s="30" t="s">
        <v>435</v>
      </c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29" t="s">
        <v>239</v>
      </c>
      <c r="V199" s="29"/>
      <c r="W199" s="29"/>
      <c r="X199" s="43">
        <v>5529340</v>
      </c>
      <c r="Y199" s="43"/>
      <c r="Z199" s="43"/>
      <c r="AA199" s="43"/>
      <c r="AB199" s="43"/>
      <c r="AC199" s="43">
        <v>14867711</v>
      </c>
      <c r="AD199" s="43"/>
      <c r="AE199" s="43"/>
      <c r="AF199" s="43"/>
      <c r="AG199" s="43"/>
    </row>
    <row r="200" spans="2:33" x14ac:dyDescent="0.2">
      <c r="B200" s="27"/>
      <c r="C200" s="30" t="s">
        <v>436</v>
      </c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29" t="s">
        <v>240</v>
      </c>
      <c r="V200" s="29"/>
      <c r="W200" s="29"/>
      <c r="X200" s="43">
        <v>27390124</v>
      </c>
      <c r="Y200" s="43"/>
      <c r="Z200" s="43"/>
      <c r="AA200" s="43"/>
      <c r="AB200" s="43"/>
      <c r="AC200" s="43">
        <v>43168732</v>
      </c>
      <c r="AD200" s="43"/>
      <c r="AE200" s="43"/>
      <c r="AF200" s="43"/>
      <c r="AG200" s="43"/>
    </row>
    <row r="201" spans="2:33" ht="29.45" customHeight="1" x14ac:dyDescent="0.2">
      <c r="B201" s="27" t="s">
        <v>254</v>
      </c>
      <c r="C201" s="35" t="s">
        <v>249</v>
      </c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</row>
    <row r="202" spans="2:33" ht="30" customHeight="1" x14ac:dyDescent="0.2">
      <c r="B202" s="27"/>
      <c r="C202" s="27" t="s">
        <v>77</v>
      </c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1" t="s">
        <v>76</v>
      </c>
      <c r="Q202" s="21"/>
      <c r="R202" s="21" t="s">
        <v>251</v>
      </c>
      <c r="S202" s="21"/>
      <c r="T202" s="21"/>
      <c r="U202" s="21"/>
      <c r="V202" s="21"/>
      <c r="W202" s="21"/>
      <c r="X202" s="21"/>
      <c r="Y202" s="21"/>
      <c r="Z202" s="27" t="s">
        <v>250</v>
      </c>
      <c r="AA202" s="27"/>
      <c r="AB202" s="27"/>
      <c r="AC202" s="27"/>
      <c r="AD202" s="27"/>
      <c r="AE202" s="27"/>
      <c r="AF202" s="27"/>
      <c r="AG202" s="27"/>
    </row>
    <row r="203" spans="2:33" ht="30" customHeight="1" x14ac:dyDescent="0.2"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1"/>
      <c r="Q203" s="21"/>
      <c r="R203" s="37" t="s">
        <v>252</v>
      </c>
      <c r="S203" s="37"/>
      <c r="T203" s="37"/>
      <c r="U203" s="37"/>
      <c r="V203" s="37" t="s">
        <v>253</v>
      </c>
      <c r="W203" s="37"/>
      <c r="X203" s="37"/>
      <c r="Y203" s="37"/>
      <c r="Z203" s="37" t="s">
        <v>252</v>
      </c>
      <c r="AA203" s="37"/>
      <c r="AB203" s="37"/>
      <c r="AC203" s="37"/>
      <c r="AD203" s="37" t="s">
        <v>253</v>
      </c>
      <c r="AE203" s="37"/>
      <c r="AF203" s="37"/>
      <c r="AG203" s="37"/>
    </row>
    <row r="204" spans="2:33" ht="28.9" customHeight="1" x14ac:dyDescent="0.2">
      <c r="B204" s="27"/>
      <c r="C204" s="21" t="s">
        <v>255</v>
      </c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7">
        <v>10</v>
      </c>
      <c r="Q204" s="27"/>
      <c r="R204" s="32">
        <v>46099072</v>
      </c>
      <c r="S204" s="32"/>
      <c r="T204" s="32"/>
      <c r="U204" s="32"/>
      <c r="V204" s="32"/>
      <c r="W204" s="32"/>
      <c r="X204" s="32"/>
      <c r="Y204" s="32"/>
      <c r="Z204" s="32">
        <v>65844367</v>
      </c>
      <c r="AA204" s="32"/>
      <c r="AB204" s="32"/>
      <c r="AC204" s="32"/>
      <c r="AD204" s="32"/>
      <c r="AE204" s="32"/>
      <c r="AF204" s="32"/>
      <c r="AG204" s="32"/>
    </row>
    <row r="205" spans="2:33" ht="30" customHeight="1" x14ac:dyDescent="0.2">
      <c r="B205" s="27"/>
      <c r="C205" s="21" t="s">
        <v>256</v>
      </c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7">
        <v>20</v>
      </c>
      <c r="Q205" s="27"/>
      <c r="R205" s="32"/>
      <c r="S205" s="32"/>
      <c r="T205" s="32"/>
      <c r="U205" s="32"/>
      <c r="V205" s="32">
        <v>32402329</v>
      </c>
      <c r="W205" s="32"/>
      <c r="X205" s="32"/>
      <c r="Y205" s="32"/>
      <c r="Z205" s="32"/>
      <c r="AA205" s="32"/>
      <c r="AB205" s="32"/>
      <c r="AC205" s="32"/>
      <c r="AD205" s="32">
        <v>46531853</v>
      </c>
      <c r="AE205" s="32"/>
      <c r="AF205" s="32"/>
      <c r="AG205" s="32"/>
    </row>
    <row r="206" spans="2:33" ht="44.45" customHeight="1" x14ac:dyDescent="0.2">
      <c r="B206" s="27"/>
      <c r="C206" s="21" t="s">
        <v>257</v>
      </c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7">
        <v>30</v>
      </c>
      <c r="Q206" s="27"/>
      <c r="R206" s="32">
        <v>13696743</v>
      </c>
      <c r="S206" s="32"/>
      <c r="T206" s="32"/>
      <c r="U206" s="32"/>
      <c r="V206" s="32"/>
      <c r="W206" s="32"/>
      <c r="X206" s="32"/>
      <c r="Y206" s="32"/>
      <c r="Z206" s="32">
        <v>19312514</v>
      </c>
      <c r="AA206" s="32"/>
      <c r="AB206" s="32"/>
      <c r="AC206" s="32"/>
      <c r="AD206" s="32"/>
      <c r="AE206" s="32"/>
      <c r="AF206" s="32"/>
      <c r="AG206" s="32"/>
    </row>
    <row r="207" spans="2:33" ht="30" customHeight="1" x14ac:dyDescent="0.2">
      <c r="B207" s="27"/>
      <c r="C207" s="21" t="s">
        <v>258</v>
      </c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7">
        <v>40</v>
      </c>
      <c r="Q207" s="27"/>
      <c r="R207" s="32"/>
      <c r="S207" s="32"/>
      <c r="T207" s="32"/>
      <c r="U207" s="32"/>
      <c r="V207" s="32">
        <v>11743508</v>
      </c>
      <c r="W207" s="32"/>
      <c r="X207" s="32"/>
      <c r="Y207" s="32"/>
      <c r="Z207" s="32"/>
      <c r="AA207" s="32"/>
      <c r="AB207" s="32"/>
      <c r="AC207" s="32"/>
      <c r="AD207" s="32">
        <v>18058230</v>
      </c>
      <c r="AE207" s="32"/>
      <c r="AF207" s="32"/>
      <c r="AG207" s="32"/>
    </row>
    <row r="208" spans="2:33" x14ac:dyDescent="0.2">
      <c r="B208" s="27"/>
      <c r="C208" s="21" t="s">
        <v>259</v>
      </c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7">
        <v>50</v>
      </c>
      <c r="Q208" s="27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</row>
    <row r="209" spans="2:33" x14ac:dyDescent="0.2">
      <c r="B209" s="27"/>
      <c r="C209" s="21" t="s">
        <v>260</v>
      </c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7">
        <v>60</v>
      </c>
      <c r="Q209" s="27"/>
      <c r="R209" s="32"/>
      <c r="S209" s="32"/>
      <c r="T209" s="32"/>
      <c r="U209" s="32"/>
      <c r="V209" s="32">
        <v>3031962</v>
      </c>
      <c r="W209" s="32"/>
      <c r="X209" s="32"/>
      <c r="Y209" s="32"/>
      <c r="Z209" s="32"/>
      <c r="AA209" s="32"/>
      <c r="AB209" s="32"/>
      <c r="AC209" s="32"/>
      <c r="AD209" s="32">
        <v>4505968</v>
      </c>
      <c r="AE209" s="32"/>
      <c r="AF209" s="32"/>
      <c r="AG209" s="32"/>
    </row>
    <row r="210" spans="2:33" x14ac:dyDescent="0.2">
      <c r="B210" s="27"/>
      <c r="C210" s="21" t="s">
        <v>261</v>
      </c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7">
        <v>70</v>
      </c>
      <c r="Q210" s="27"/>
      <c r="R210" s="32"/>
      <c r="S210" s="32"/>
      <c r="T210" s="32"/>
      <c r="U210" s="32"/>
      <c r="V210" s="32">
        <v>8711546</v>
      </c>
      <c r="W210" s="32"/>
      <c r="X210" s="32"/>
      <c r="Y210" s="32"/>
      <c r="Z210" s="32"/>
      <c r="AA210" s="32"/>
      <c r="AB210" s="32"/>
      <c r="AC210" s="32"/>
      <c r="AD210" s="32">
        <v>13552262</v>
      </c>
      <c r="AE210" s="32"/>
      <c r="AF210" s="32"/>
      <c r="AG210" s="32"/>
    </row>
    <row r="211" spans="2:33" ht="42.6" customHeight="1" x14ac:dyDescent="0.2">
      <c r="B211" s="27"/>
      <c r="C211" s="21" t="s">
        <v>262</v>
      </c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7">
        <v>80</v>
      </c>
      <c r="Q211" s="27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</row>
    <row r="212" spans="2:33" x14ac:dyDescent="0.2">
      <c r="B212" s="27"/>
      <c r="C212" s="21" t="s">
        <v>263</v>
      </c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7">
        <v>90</v>
      </c>
      <c r="Q212" s="27"/>
      <c r="R212" s="32">
        <v>413907</v>
      </c>
      <c r="S212" s="32"/>
      <c r="T212" s="32"/>
      <c r="U212" s="32"/>
      <c r="V212" s="32"/>
      <c r="W212" s="32"/>
      <c r="X212" s="32"/>
      <c r="Y212" s="32"/>
      <c r="Z212" s="32">
        <v>7137576</v>
      </c>
      <c r="AA212" s="32"/>
      <c r="AB212" s="32"/>
      <c r="AC212" s="32"/>
      <c r="AD212" s="32"/>
      <c r="AE212" s="32"/>
      <c r="AF212" s="32"/>
      <c r="AG212" s="32"/>
    </row>
    <row r="213" spans="2:33" ht="29.45" customHeight="1" x14ac:dyDescent="0.2">
      <c r="B213" s="27"/>
      <c r="C213" s="21" t="s">
        <v>264</v>
      </c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7">
        <v>100</v>
      </c>
      <c r="Q213" s="27"/>
      <c r="R213" s="32">
        <v>2367142</v>
      </c>
      <c r="S213" s="32"/>
      <c r="T213" s="32"/>
      <c r="U213" s="32"/>
      <c r="V213" s="32"/>
      <c r="W213" s="32"/>
      <c r="X213" s="32"/>
      <c r="Y213" s="32"/>
      <c r="Z213" s="32">
        <v>8391860</v>
      </c>
      <c r="AA213" s="32"/>
      <c r="AB213" s="32"/>
      <c r="AC213" s="32"/>
      <c r="AD213" s="32"/>
      <c r="AE213" s="32"/>
      <c r="AF213" s="32"/>
      <c r="AG213" s="32"/>
    </row>
    <row r="214" spans="2:33" ht="30" customHeight="1" x14ac:dyDescent="0.2">
      <c r="B214" s="27"/>
      <c r="C214" s="21" t="s">
        <v>265</v>
      </c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7">
        <v>110</v>
      </c>
      <c r="Q214" s="27"/>
      <c r="R214" s="32">
        <v>22598</v>
      </c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</row>
    <row r="215" spans="2:33" x14ac:dyDescent="0.2">
      <c r="B215" s="27"/>
      <c r="C215" s="21" t="s">
        <v>266</v>
      </c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7">
        <v>120</v>
      </c>
      <c r="Q215" s="27"/>
      <c r="R215" s="32">
        <v>22598</v>
      </c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</row>
    <row r="216" spans="2:33" x14ac:dyDescent="0.2">
      <c r="B216" s="27"/>
      <c r="C216" s="21" t="s">
        <v>267</v>
      </c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7">
        <v>130</v>
      </c>
      <c r="Q216" s="27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</row>
    <row r="217" spans="2:33" x14ac:dyDescent="0.2">
      <c r="B217" s="27"/>
      <c r="C217" s="21" t="s">
        <v>268</v>
      </c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7">
        <v>140</v>
      </c>
      <c r="Q217" s="27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</row>
    <row r="218" spans="2:33" x14ac:dyDescent="0.2">
      <c r="B218" s="27"/>
      <c r="C218" s="21" t="s">
        <v>269</v>
      </c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7">
        <v>150</v>
      </c>
      <c r="Q218" s="27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</row>
    <row r="219" spans="2:33" x14ac:dyDescent="0.2">
      <c r="B219" s="27"/>
      <c r="C219" s="21" t="s">
        <v>270</v>
      </c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7">
        <v>160</v>
      </c>
      <c r="Q219" s="27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</row>
    <row r="220" spans="2:33" ht="27" customHeight="1" x14ac:dyDescent="0.2">
      <c r="B220" s="27"/>
      <c r="C220" s="21" t="s">
        <v>271</v>
      </c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7">
        <v>170</v>
      </c>
      <c r="Q220" s="27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</row>
    <row r="221" spans="2:33" x14ac:dyDescent="0.2">
      <c r="B221" s="27"/>
      <c r="C221" s="21" t="s">
        <v>272</v>
      </c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7">
        <v>180</v>
      </c>
      <c r="Q221" s="27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</row>
    <row r="222" spans="2:33" ht="27" customHeight="1" x14ac:dyDescent="0.2">
      <c r="B222" s="27"/>
      <c r="C222" s="21" t="s">
        <v>273</v>
      </c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7">
        <v>190</v>
      </c>
      <c r="Q222" s="27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</row>
    <row r="223" spans="2:33" x14ac:dyDescent="0.2">
      <c r="B223" s="27"/>
      <c r="C223" s="21" t="s">
        <v>274</v>
      </c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7">
        <v>200</v>
      </c>
      <c r="Q223" s="27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</row>
    <row r="224" spans="2:33" ht="30.6" customHeight="1" x14ac:dyDescent="0.2">
      <c r="B224" s="27"/>
      <c r="C224" s="21" t="s">
        <v>275</v>
      </c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7">
        <v>210</v>
      </c>
      <c r="Q224" s="27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</row>
    <row r="225" spans="2:33" ht="27" customHeight="1" x14ac:dyDescent="0.2">
      <c r="B225" s="27"/>
      <c r="C225" s="21" t="s">
        <v>276</v>
      </c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7">
        <v>220</v>
      </c>
      <c r="Q225" s="27"/>
      <c r="R225" s="32">
        <v>2389740</v>
      </c>
      <c r="S225" s="32"/>
      <c r="T225" s="32"/>
      <c r="U225" s="32"/>
      <c r="V225" s="32"/>
      <c r="W225" s="32"/>
      <c r="X225" s="32"/>
      <c r="Y225" s="32"/>
      <c r="Z225" s="32">
        <v>8391860</v>
      </c>
      <c r="AA225" s="32"/>
      <c r="AB225" s="32"/>
      <c r="AC225" s="32"/>
      <c r="AD225" s="32"/>
      <c r="AE225" s="32"/>
      <c r="AF225" s="32"/>
      <c r="AG225" s="32"/>
    </row>
    <row r="226" spans="2:33" x14ac:dyDescent="0.2">
      <c r="B226" s="27"/>
      <c r="C226" s="21" t="s">
        <v>277</v>
      </c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7">
        <v>230</v>
      </c>
      <c r="Q226" s="27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</row>
    <row r="227" spans="2:33" ht="28.15" customHeight="1" x14ac:dyDescent="0.2">
      <c r="B227" s="27"/>
      <c r="C227" s="21" t="s">
        <v>278</v>
      </c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7">
        <v>240</v>
      </c>
      <c r="Q227" s="27"/>
      <c r="R227" s="32">
        <v>2389740</v>
      </c>
      <c r="S227" s="32"/>
      <c r="T227" s="32"/>
      <c r="U227" s="32"/>
      <c r="V227" s="32"/>
      <c r="W227" s="32"/>
      <c r="X227" s="32"/>
      <c r="Y227" s="32"/>
      <c r="Z227" s="32">
        <v>8391860</v>
      </c>
      <c r="AA227" s="32"/>
      <c r="AB227" s="32"/>
      <c r="AC227" s="32"/>
      <c r="AD227" s="32"/>
      <c r="AE227" s="32"/>
      <c r="AF227" s="32"/>
      <c r="AG227" s="32"/>
    </row>
    <row r="228" spans="2:33" x14ac:dyDescent="0.2">
      <c r="B228" s="27"/>
      <c r="C228" s="21" t="s">
        <v>279</v>
      </c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7">
        <v>250</v>
      </c>
      <c r="Q228" s="27"/>
      <c r="R228" s="32"/>
      <c r="S228" s="32"/>
      <c r="T228" s="32"/>
      <c r="U228" s="32"/>
      <c r="V228" s="32">
        <v>482406</v>
      </c>
      <c r="W228" s="32"/>
      <c r="X228" s="32"/>
      <c r="Y228" s="32"/>
      <c r="Z228" s="32"/>
      <c r="AA228" s="32"/>
      <c r="AB228" s="32"/>
      <c r="AC228" s="32"/>
      <c r="AD228" s="32">
        <v>1445424</v>
      </c>
      <c r="AE228" s="32"/>
      <c r="AF228" s="32"/>
      <c r="AG228" s="32"/>
    </row>
    <row r="229" spans="2:33" ht="30" customHeight="1" x14ac:dyDescent="0.2">
      <c r="B229" s="27"/>
      <c r="C229" s="21" t="s">
        <v>280</v>
      </c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7">
        <v>260</v>
      </c>
      <c r="Q229" s="27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</row>
    <row r="230" spans="2:33" ht="28.9" customHeight="1" x14ac:dyDescent="0.2">
      <c r="B230" s="27"/>
      <c r="C230" s="21" t="s">
        <v>281</v>
      </c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7">
        <v>270</v>
      </c>
      <c r="Q230" s="27"/>
      <c r="R230" s="32">
        <v>1907334</v>
      </c>
      <c r="S230" s="32"/>
      <c r="T230" s="32"/>
      <c r="U230" s="32"/>
      <c r="V230" s="32"/>
      <c r="W230" s="32"/>
      <c r="X230" s="32"/>
      <c r="Y230" s="32"/>
      <c r="Z230" s="32">
        <v>6946436</v>
      </c>
      <c r="AA230" s="32"/>
      <c r="AB230" s="32"/>
      <c r="AC230" s="32"/>
      <c r="AD230" s="32"/>
      <c r="AE230" s="32"/>
      <c r="AF230" s="32"/>
      <c r="AG230" s="32"/>
    </row>
    <row r="231" spans="2:33" x14ac:dyDescent="0.2">
      <c r="B231" s="40" t="s">
        <v>293</v>
      </c>
      <c r="C231" s="36" t="s">
        <v>282</v>
      </c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</row>
    <row r="232" spans="2:33" x14ac:dyDescent="0.2">
      <c r="B232" s="41"/>
      <c r="C232" s="30" t="s">
        <v>283</v>
      </c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 t="s">
        <v>402</v>
      </c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</row>
    <row r="233" spans="2:33" x14ac:dyDescent="0.2">
      <c r="B233" s="41"/>
      <c r="C233" s="30" t="s">
        <v>284</v>
      </c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1" t="s">
        <v>426</v>
      </c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</row>
    <row r="234" spans="2:33" x14ac:dyDescent="0.2">
      <c r="B234" s="41"/>
      <c r="C234" s="30" t="s">
        <v>285</v>
      </c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 t="s">
        <v>425</v>
      </c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</row>
    <row r="235" spans="2:33" x14ac:dyDescent="0.2">
      <c r="B235" s="41"/>
      <c r="C235" s="30" t="s">
        <v>286</v>
      </c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 t="s">
        <v>331</v>
      </c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</row>
    <row r="236" spans="2:33" x14ac:dyDescent="0.2">
      <c r="B236" s="41"/>
      <c r="C236" s="30" t="s">
        <v>287</v>
      </c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1" t="s">
        <v>427</v>
      </c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</row>
    <row r="237" spans="2:33" x14ac:dyDescent="0.2">
      <c r="B237" s="41"/>
      <c r="C237" s="30" t="s">
        <v>288</v>
      </c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 t="s">
        <v>332</v>
      </c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</row>
    <row r="238" spans="2:33" x14ac:dyDescent="0.2">
      <c r="B238" s="41"/>
      <c r="C238" s="30" t="s">
        <v>289</v>
      </c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 t="s">
        <v>401</v>
      </c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</row>
    <row r="239" spans="2:33" x14ac:dyDescent="0.2">
      <c r="B239" s="42"/>
      <c r="C239" s="30" t="s">
        <v>290</v>
      </c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</row>
    <row r="240" spans="2:33" x14ac:dyDescent="0.2">
      <c r="B240" s="27" t="s">
        <v>291</v>
      </c>
      <c r="C240" s="36" t="s">
        <v>292</v>
      </c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</row>
    <row r="241" spans="2:33" ht="65.45" customHeight="1" x14ac:dyDescent="0.2">
      <c r="B241" s="27"/>
      <c r="C241" s="3" t="s">
        <v>49</v>
      </c>
      <c r="D241" s="37" t="s">
        <v>294</v>
      </c>
      <c r="E241" s="37"/>
      <c r="F241" s="37"/>
      <c r="G241" s="37"/>
      <c r="H241" s="37"/>
      <c r="I241" s="37" t="s">
        <v>295</v>
      </c>
      <c r="J241" s="37"/>
      <c r="K241" s="37"/>
      <c r="L241" s="37"/>
      <c r="M241" s="37"/>
      <c r="N241" s="37"/>
      <c r="O241" s="37"/>
      <c r="P241" s="37"/>
      <c r="Q241" s="21" t="s">
        <v>296</v>
      </c>
      <c r="R241" s="21"/>
      <c r="S241" s="21"/>
      <c r="T241" s="21"/>
      <c r="U241" s="21"/>
      <c r="V241" s="21"/>
      <c r="W241" s="27" t="s">
        <v>297</v>
      </c>
      <c r="X241" s="27"/>
      <c r="Y241" s="27"/>
      <c r="Z241" s="27"/>
      <c r="AA241" s="37" t="s">
        <v>440</v>
      </c>
      <c r="AB241" s="37"/>
      <c r="AC241" s="37"/>
      <c r="AD241" s="37"/>
      <c r="AE241" s="37"/>
      <c r="AF241" s="37"/>
      <c r="AG241" s="37"/>
    </row>
    <row r="242" spans="2:33" ht="39" customHeight="1" x14ac:dyDescent="0.2">
      <c r="B242" s="27"/>
      <c r="C242" s="8">
        <v>1</v>
      </c>
      <c r="D242" s="26">
        <v>44295</v>
      </c>
      <c r="E242" s="27"/>
      <c r="F242" s="27"/>
      <c r="G242" s="27"/>
      <c r="H242" s="27"/>
      <c r="I242" s="21" t="s">
        <v>407</v>
      </c>
      <c r="J242" s="21"/>
      <c r="K242" s="21"/>
      <c r="L242" s="21"/>
      <c r="M242" s="21"/>
      <c r="N242" s="21"/>
      <c r="O242" s="21"/>
      <c r="P242" s="21"/>
      <c r="Q242" s="21" t="s">
        <v>409</v>
      </c>
      <c r="R242" s="21"/>
      <c r="S242" s="21"/>
      <c r="T242" s="21"/>
      <c r="U242" s="21"/>
      <c r="V242" s="21"/>
      <c r="W242" s="39">
        <v>7748752429</v>
      </c>
      <c r="X242" s="27"/>
      <c r="Y242" s="27"/>
      <c r="Z242" s="27"/>
      <c r="AA242" s="27" t="s">
        <v>408</v>
      </c>
      <c r="AB242" s="27"/>
      <c r="AC242" s="27"/>
      <c r="AD242" s="27"/>
      <c r="AE242" s="27"/>
      <c r="AF242" s="27"/>
      <c r="AG242" s="27"/>
    </row>
    <row r="243" spans="2:33" ht="29.45" customHeight="1" x14ac:dyDescent="0.2">
      <c r="B243" s="27" t="s">
        <v>301</v>
      </c>
      <c r="C243" s="35" t="s">
        <v>298</v>
      </c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</row>
    <row r="244" spans="2:33" ht="53.45" customHeight="1" x14ac:dyDescent="0.2">
      <c r="B244" s="27"/>
      <c r="C244" s="4" t="s">
        <v>49</v>
      </c>
      <c r="D244" s="21" t="s">
        <v>294</v>
      </c>
      <c r="E244" s="21"/>
      <c r="F244" s="21"/>
      <c r="G244" s="21"/>
      <c r="H244" s="21" t="s">
        <v>295</v>
      </c>
      <c r="I244" s="21"/>
      <c r="J244" s="21"/>
      <c r="K244" s="21"/>
      <c r="L244" s="21"/>
      <c r="M244" s="21"/>
      <c r="N244" s="21"/>
      <c r="O244" s="21" t="s">
        <v>296</v>
      </c>
      <c r="P244" s="21"/>
      <c r="Q244" s="21"/>
      <c r="R244" s="21"/>
      <c r="S244" s="21" t="s">
        <v>297</v>
      </c>
      <c r="T244" s="21"/>
      <c r="U244" s="21"/>
      <c r="V244" s="21"/>
      <c r="W244" s="21" t="s">
        <v>299</v>
      </c>
      <c r="X244" s="21"/>
      <c r="Y244" s="21"/>
      <c r="Z244" s="21"/>
      <c r="AA244" s="21"/>
      <c r="AB244" s="21" t="s">
        <v>300</v>
      </c>
      <c r="AC244" s="21"/>
      <c r="AD244" s="21"/>
      <c r="AE244" s="21"/>
      <c r="AF244" s="21"/>
      <c r="AG244" s="21"/>
    </row>
    <row r="245" spans="2:33" x14ac:dyDescent="0.2">
      <c r="B245" s="27"/>
      <c r="C245" s="9" t="s">
        <v>309</v>
      </c>
      <c r="D245" s="30" t="s">
        <v>309</v>
      </c>
      <c r="E245" s="30"/>
      <c r="F245" s="30"/>
      <c r="G245" s="30"/>
      <c r="H245" s="30" t="s">
        <v>309</v>
      </c>
      <c r="I245" s="30"/>
      <c r="J245" s="30"/>
      <c r="K245" s="30"/>
      <c r="L245" s="30"/>
      <c r="M245" s="30"/>
      <c r="N245" s="30"/>
      <c r="O245" s="30" t="s">
        <v>309</v>
      </c>
      <c r="P245" s="30"/>
      <c r="Q245" s="30"/>
      <c r="R245" s="30"/>
      <c r="S245" s="30" t="s">
        <v>309</v>
      </c>
      <c r="T245" s="30"/>
      <c r="U245" s="30"/>
      <c r="V245" s="30"/>
      <c r="W245" s="30" t="s">
        <v>309</v>
      </c>
      <c r="X245" s="30"/>
      <c r="Y245" s="30"/>
      <c r="Z245" s="30"/>
      <c r="AA245" s="30"/>
      <c r="AB245" s="30" t="s">
        <v>309</v>
      </c>
      <c r="AC245" s="30"/>
      <c r="AD245" s="30"/>
      <c r="AE245" s="30"/>
      <c r="AF245" s="30"/>
      <c r="AG245" s="30"/>
    </row>
    <row r="246" spans="2:33" x14ac:dyDescent="0.2">
      <c r="B246" s="27" t="s">
        <v>303</v>
      </c>
      <c r="C246" s="35" t="s">
        <v>302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</row>
    <row r="247" spans="2:33" ht="42" customHeight="1" x14ac:dyDescent="0.2">
      <c r="B247" s="27"/>
      <c r="C247" s="3" t="s">
        <v>49</v>
      </c>
      <c r="D247" s="27" t="s">
        <v>305</v>
      </c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1" t="s">
        <v>306</v>
      </c>
      <c r="P247" s="21"/>
      <c r="Q247" s="21"/>
      <c r="R247" s="21"/>
      <c r="S247" s="21"/>
      <c r="T247" s="21"/>
      <c r="U247" s="21"/>
      <c r="V247" s="21"/>
      <c r="W247" s="21" t="s">
        <v>307</v>
      </c>
      <c r="X247" s="21"/>
      <c r="Y247" s="21"/>
      <c r="Z247" s="21"/>
      <c r="AA247" s="21"/>
      <c r="AB247" s="21"/>
      <c r="AC247" s="21"/>
      <c r="AD247" s="37" t="s">
        <v>304</v>
      </c>
      <c r="AE247" s="37"/>
      <c r="AF247" s="37"/>
      <c r="AG247" s="37"/>
    </row>
    <row r="248" spans="2:33" x14ac:dyDescent="0.2">
      <c r="B248" s="27"/>
      <c r="C248" s="8">
        <v>1</v>
      </c>
      <c r="D248" s="21" t="s">
        <v>314</v>
      </c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 t="s">
        <v>340</v>
      </c>
      <c r="P248" s="21"/>
      <c r="Q248" s="21"/>
      <c r="R248" s="21"/>
      <c r="S248" s="21"/>
      <c r="T248" s="21"/>
      <c r="U248" s="21"/>
      <c r="V248" s="21"/>
      <c r="W248" s="21" t="s">
        <v>373</v>
      </c>
      <c r="X248" s="21"/>
      <c r="Y248" s="21"/>
      <c r="Z248" s="21"/>
      <c r="AA248" s="21"/>
      <c r="AB248" s="21"/>
      <c r="AC248" s="21"/>
      <c r="AD248" s="22">
        <v>41363</v>
      </c>
      <c r="AE248" s="21"/>
      <c r="AF248" s="21"/>
      <c r="AG248" s="21"/>
    </row>
    <row r="249" spans="2:33" x14ac:dyDescent="0.2">
      <c r="B249" s="27"/>
      <c r="C249" s="8">
        <v>2</v>
      </c>
      <c r="D249" s="21" t="s">
        <v>367</v>
      </c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 t="s">
        <v>340</v>
      </c>
      <c r="P249" s="21"/>
      <c r="Q249" s="21"/>
      <c r="R249" s="21"/>
      <c r="S249" s="21"/>
      <c r="T249" s="21"/>
      <c r="U249" s="21"/>
      <c r="V249" s="21"/>
      <c r="W249" s="21" t="s">
        <v>372</v>
      </c>
      <c r="X249" s="21"/>
      <c r="Y249" s="21"/>
      <c r="Z249" s="21"/>
      <c r="AA249" s="21"/>
      <c r="AB249" s="21"/>
      <c r="AC249" s="21"/>
      <c r="AD249" s="22">
        <v>44104</v>
      </c>
      <c r="AE249" s="21"/>
      <c r="AF249" s="21"/>
      <c r="AG249" s="21"/>
    </row>
    <row r="250" spans="2:33" x14ac:dyDescent="0.2">
      <c r="B250" s="27"/>
      <c r="C250" s="8">
        <v>3</v>
      </c>
      <c r="D250" s="21" t="s">
        <v>368</v>
      </c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 t="s">
        <v>340</v>
      </c>
      <c r="P250" s="21"/>
      <c r="Q250" s="21"/>
      <c r="R250" s="21"/>
      <c r="S250" s="21"/>
      <c r="T250" s="21"/>
      <c r="U250" s="21"/>
      <c r="V250" s="21"/>
      <c r="W250" s="21" t="s">
        <v>372</v>
      </c>
      <c r="X250" s="21"/>
      <c r="Y250" s="21"/>
      <c r="Z250" s="21"/>
      <c r="AA250" s="21"/>
      <c r="AB250" s="21"/>
      <c r="AC250" s="21"/>
      <c r="AD250" s="22">
        <v>44104</v>
      </c>
      <c r="AE250" s="21"/>
      <c r="AF250" s="21"/>
      <c r="AG250" s="21"/>
    </row>
    <row r="251" spans="2:33" x14ac:dyDescent="0.2">
      <c r="B251" s="27"/>
      <c r="C251" s="8">
        <v>4</v>
      </c>
      <c r="D251" s="21" t="s">
        <v>369</v>
      </c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 t="s">
        <v>340</v>
      </c>
      <c r="P251" s="21"/>
      <c r="Q251" s="21"/>
      <c r="R251" s="21"/>
      <c r="S251" s="21"/>
      <c r="T251" s="21"/>
      <c r="U251" s="21"/>
      <c r="V251" s="21"/>
      <c r="W251" s="21" t="s">
        <v>372</v>
      </c>
      <c r="X251" s="21"/>
      <c r="Y251" s="21"/>
      <c r="Z251" s="21"/>
      <c r="AA251" s="21"/>
      <c r="AB251" s="21"/>
      <c r="AC251" s="21"/>
      <c r="AD251" s="22">
        <v>44104</v>
      </c>
      <c r="AE251" s="21"/>
      <c r="AF251" s="21"/>
      <c r="AG251" s="21"/>
    </row>
    <row r="252" spans="2:33" x14ac:dyDescent="0.2">
      <c r="B252" s="27"/>
      <c r="C252" s="8">
        <v>5</v>
      </c>
      <c r="D252" s="21" t="s">
        <v>403</v>
      </c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 t="s">
        <v>340</v>
      </c>
      <c r="P252" s="21"/>
      <c r="Q252" s="21"/>
      <c r="R252" s="21"/>
      <c r="S252" s="21"/>
      <c r="T252" s="21"/>
      <c r="U252" s="21"/>
      <c r="V252" s="21"/>
      <c r="W252" s="21" t="s">
        <v>372</v>
      </c>
      <c r="X252" s="21"/>
      <c r="Y252" s="21"/>
      <c r="Z252" s="21"/>
      <c r="AA252" s="21"/>
      <c r="AB252" s="21"/>
      <c r="AC252" s="21"/>
      <c r="AD252" s="22">
        <v>44439</v>
      </c>
      <c r="AE252" s="21"/>
      <c r="AF252" s="21"/>
      <c r="AG252" s="21"/>
    </row>
    <row r="253" spans="2:33" ht="24" customHeight="1" x14ac:dyDescent="0.2">
      <c r="B253" s="27"/>
      <c r="C253" s="8">
        <v>6</v>
      </c>
      <c r="D253" s="21" t="s">
        <v>360</v>
      </c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 t="s">
        <v>340</v>
      </c>
      <c r="P253" s="21"/>
      <c r="Q253" s="21"/>
      <c r="R253" s="21"/>
      <c r="S253" s="21"/>
      <c r="T253" s="21"/>
      <c r="U253" s="21"/>
      <c r="V253" s="21"/>
      <c r="W253" s="21" t="s">
        <v>343</v>
      </c>
      <c r="X253" s="21"/>
      <c r="Y253" s="21"/>
      <c r="Z253" s="21"/>
      <c r="AA253" s="21"/>
      <c r="AB253" s="21"/>
      <c r="AC253" s="21"/>
      <c r="AD253" s="22">
        <v>44049</v>
      </c>
      <c r="AE253" s="21"/>
      <c r="AF253" s="21"/>
      <c r="AG253" s="21"/>
    </row>
    <row r="254" spans="2:33" ht="24" customHeight="1" x14ac:dyDescent="0.2">
      <c r="B254" s="27"/>
      <c r="C254" s="8">
        <v>7</v>
      </c>
      <c r="D254" s="21" t="s">
        <v>364</v>
      </c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 t="s">
        <v>340</v>
      </c>
      <c r="P254" s="21"/>
      <c r="Q254" s="21"/>
      <c r="R254" s="21"/>
      <c r="S254" s="21"/>
      <c r="T254" s="21"/>
      <c r="U254" s="21"/>
      <c r="V254" s="21"/>
      <c r="W254" s="21" t="s">
        <v>343</v>
      </c>
      <c r="X254" s="21"/>
      <c r="Y254" s="21"/>
      <c r="Z254" s="21"/>
      <c r="AA254" s="21"/>
      <c r="AB254" s="21"/>
      <c r="AC254" s="21"/>
      <c r="AD254" s="22">
        <v>44049</v>
      </c>
      <c r="AE254" s="21"/>
      <c r="AF254" s="21"/>
      <c r="AG254" s="21"/>
    </row>
    <row r="255" spans="2:33" ht="24" customHeight="1" x14ac:dyDescent="0.2">
      <c r="B255" s="27"/>
      <c r="C255" s="8">
        <v>8</v>
      </c>
      <c r="D255" s="21" t="s">
        <v>363</v>
      </c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 t="s">
        <v>340</v>
      </c>
      <c r="P255" s="21"/>
      <c r="Q255" s="21"/>
      <c r="R255" s="21"/>
      <c r="S255" s="21"/>
      <c r="T255" s="21"/>
      <c r="U255" s="21"/>
      <c r="V255" s="21"/>
      <c r="W255" s="21" t="s">
        <v>343</v>
      </c>
      <c r="X255" s="21"/>
      <c r="Y255" s="21"/>
      <c r="Z255" s="21"/>
      <c r="AA255" s="21"/>
      <c r="AB255" s="21"/>
      <c r="AC255" s="21"/>
      <c r="AD255" s="22">
        <v>44049</v>
      </c>
      <c r="AE255" s="21"/>
      <c r="AF255" s="21"/>
      <c r="AG255" s="21"/>
    </row>
    <row r="256" spans="2:33" ht="24" customHeight="1" x14ac:dyDescent="0.2">
      <c r="B256" s="27"/>
      <c r="C256" s="8">
        <v>9</v>
      </c>
      <c r="D256" s="18" t="s">
        <v>404</v>
      </c>
      <c r="E256" s="19"/>
      <c r="F256" s="19"/>
      <c r="G256" s="19"/>
      <c r="H256" s="19"/>
      <c r="I256" s="19"/>
      <c r="J256" s="19"/>
      <c r="K256" s="19"/>
      <c r="L256" s="19"/>
      <c r="M256" s="19"/>
      <c r="N256" s="20"/>
      <c r="O256" s="21" t="s">
        <v>340</v>
      </c>
      <c r="P256" s="21"/>
      <c r="Q256" s="21"/>
      <c r="R256" s="21"/>
      <c r="S256" s="21"/>
      <c r="T256" s="21"/>
      <c r="U256" s="21"/>
      <c r="V256" s="21"/>
      <c r="W256" s="21" t="s">
        <v>343</v>
      </c>
      <c r="X256" s="21"/>
      <c r="Y256" s="21"/>
      <c r="Z256" s="21"/>
      <c r="AA256" s="21"/>
      <c r="AB256" s="21"/>
      <c r="AC256" s="21"/>
      <c r="AD256" s="22">
        <v>44322</v>
      </c>
      <c r="AE256" s="21"/>
      <c r="AF256" s="21"/>
      <c r="AG256" s="21"/>
    </row>
    <row r="257" spans="2:33" ht="24" customHeight="1" x14ac:dyDescent="0.2">
      <c r="B257" s="27"/>
      <c r="C257" s="8">
        <v>10</v>
      </c>
      <c r="D257" s="18" t="s">
        <v>386</v>
      </c>
      <c r="E257" s="19"/>
      <c r="F257" s="19"/>
      <c r="G257" s="19"/>
      <c r="H257" s="19"/>
      <c r="I257" s="19"/>
      <c r="J257" s="19"/>
      <c r="K257" s="19"/>
      <c r="L257" s="19"/>
      <c r="M257" s="19"/>
      <c r="N257" s="20"/>
      <c r="O257" s="21" t="s">
        <v>340</v>
      </c>
      <c r="P257" s="21"/>
      <c r="Q257" s="21"/>
      <c r="R257" s="21"/>
      <c r="S257" s="21"/>
      <c r="T257" s="21"/>
      <c r="U257" s="21"/>
      <c r="V257" s="21"/>
      <c r="W257" s="21" t="s">
        <v>343</v>
      </c>
      <c r="X257" s="21"/>
      <c r="Y257" s="21"/>
      <c r="Z257" s="21"/>
      <c r="AA257" s="21"/>
      <c r="AB257" s="21"/>
      <c r="AC257" s="21"/>
      <c r="AD257" s="22">
        <v>44322</v>
      </c>
      <c r="AE257" s="21"/>
      <c r="AF257" s="21"/>
      <c r="AG257" s="21"/>
    </row>
    <row r="258" spans="2:33" ht="24" customHeight="1" x14ac:dyDescent="0.2">
      <c r="B258" s="27"/>
      <c r="C258" s="8">
        <v>11</v>
      </c>
      <c r="D258" s="18" t="s">
        <v>387</v>
      </c>
      <c r="E258" s="19"/>
      <c r="F258" s="19"/>
      <c r="G258" s="19"/>
      <c r="H258" s="19"/>
      <c r="I258" s="19"/>
      <c r="J258" s="19"/>
      <c r="K258" s="19"/>
      <c r="L258" s="19"/>
      <c r="M258" s="19"/>
      <c r="N258" s="20"/>
      <c r="O258" s="21" t="s">
        <v>340</v>
      </c>
      <c r="P258" s="21"/>
      <c r="Q258" s="21"/>
      <c r="R258" s="21"/>
      <c r="S258" s="21"/>
      <c r="T258" s="21"/>
      <c r="U258" s="21"/>
      <c r="V258" s="21"/>
      <c r="W258" s="21" t="s">
        <v>343</v>
      </c>
      <c r="X258" s="21"/>
      <c r="Y258" s="21"/>
      <c r="Z258" s="21"/>
      <c r="AA258" s="21"/>
      <c r="AB258" s="21"/>
      <c r="AC258" s="21"/>
      <c r="AD258" s="22">
        <v>44322</v>
      </c>
      <c r="AE258" s="21"/>
      <c r="AF258" s="21"/>
      <c r="AG258" s="21"/>
    </row>
    <row r="259" spans="2:33" ht="24" customHeight="1" x14ac:dyDescent="0.2">
      <c r="B259" s="27"/>
      <c r="C259" s="8">
        <v>12</v>
      </c>
      <c r="D259" s="18" t="s">
        <v>405</v>
      </c>
      <c r="E259" s="19"/>
      <c r="F259" s="19"/>
      <c r="G259" s="19"/>
      <c r="H259" s="19"/>
      <c r="I259" s="19"/>
      <c r="J259" s="19"/>
      <c r="K259" s="19"/>
      <c r="L259" s="19"/>
      <c r="M259" s="19"/>
      <c r="N259" s="20"/>
      <c r="O259" s="21" t="s">
        <v>341</v>
      </c>
      <c r="P259" s="21"/>
      <c r="Q259" s="21"/>
      <c r="R259" s="21"/>
      <c r="S259" s="21"/>
      <c r="T259" s="21"/>
      <c r="U259" s="21"/>
      <c r="V259" s="21"/>
      <c r="W259" s="21" t="s">
        <v>343</v>
      </c>
      <c r="X259" s="21"/>
      <c r="Y259" s="21"/>
      <c r="Z259" s="21"/>
      <c r="AA259" s="21"/>
      <c r="AB259" s="21"/>
      <c r="AC259" s="21"/>
      <c r="AD259" s="22">
        <v>44322</v>
      </c>
      <c r="AE259" s="21"/>
      <c r="AF259" s="21"/>
      <c r="AG259" s="21"/>
    </row>
    <row r="260" spans="2:33" ht="24" customHeight="1" x14ac:dyDescent="0.2">
      <c r="B260" s="27"/>
      <c r="C260" s="8">
        <v>13</v>
      </c>
      <c r="D260" s="21" t="s">
        <v>389</v>
      </c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 t="s">
        <v>341</v>
      </c>
      <c r="P260" s="21"/>
      <c r="Q260" s="21"/>
      <c r="R260" s="21"/>
      <c r="S260" s="21"/>
      <c r="T260" s="21"/>
      <c r="U260" s="21"/>
      <c r="V260" s="21"/>
      <c r="W260" s="21" t="s">
        <v>343</v>
      </c>
      <c r="X260" s="21"/>
      <c r="Y260" s="21"/>
      <c r="Z260" s="21"/>
      <c r="AA260" s="21"/>
      <c r="AB260" s="21"/>
      <c r="AC260" s="21"/>
      <c r="AD260" s="22">
        <v>44322</v>
      </c>
      <c r="AE260" s="21"/>
      <c r="AF260" s="21"/>
      <c r="AG260" s="21"/>
    </row>
    <row r="261" spans="2:33" ht="24" customHeight="1" x14ac:dyDescent="0.2">
      <c r="B261" s="27"/>
      <c r="C261" s="8">
        <v>14</v>
      </c>
      <c r="D261" s="21" t="s">
        <v>319</v>
      </c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 t="s">
        <v>342</v>
      </c>
      <c r="P261" s="21"/>
      <c r="Q261" s="21"/>
      <c r="R261" s="21"/>
      <c r="S261" s="21"/>
      <c r="T261" s="21"/>
      <c r="U261" s="21"/>
      <c r="V261" s="21"/>
      <c r="W261" s="21" t="s">
        <v>343</v>
      </c>
      <c r="X261" s="21"/>
      <c r="Y261" s="21"/>
      <c r="Z261" s="21"/>
      <c r="AA261" s="21"/>
      <c r="AB261" s="21"/>
      <c r="AC261" s="21"/>
      <c r="AD261" s="23">
        <v>43642</v>
      </c>
      <c r="AE261" s="24"/>
      <c r="AF261" s="24"/>
      <c r="AG261" s="25"/>
    </row>
    <row r="262" spans="2:33" ht="46.15" customHeight="1" x14ac:dyDescent="0.2">
      <c r="B262" s="27"/>
      <c r="C262" s="8">
        <v>15</v>
      </c>
      <c r="D262" s="21" t="s">
        <v>410</v>
      </c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 t="s">
        <v>406</v>
      </c>
      <c r="P262" s="21"/>
      <c r="Q262" s="21"/>
      <c r="R262" s="21"/>
      <c r="S262" s="21"/>
      <c r="T262" s="21"/>
      <c r="U262" s="21"/>
      <c r="V262" s="21"/>
      <c r="W262" s="38" t="s">
        <v>333</v>
      </c>
      <c r="X262" s="38"/>
      <c r="Y262" s="38"/>
      <c r="Z262" s="38"/>
      <c r="AA262" s="38"/>
      <c r="AB262" s="38"/>
      <c r="AC262" s="38"/>
      <c r="AD262" s="22">
        <v>43642</v>
      </c>
      <c r="AE262" s="21"/>
      <c r="AF262" s="21"/>
      <c r="AG262" s="21"/>
    </row>
    <row r="263" spans="2:33" ht="50.45" customHeight="1" x14ac:dyDescent="0.2">
      <c r="B263" s="27"/>
      <c r="C263" s="8">
        <v>16</v>
      </c>
      <c r="D263" s="21" t="s">
        <v>411</v>
      </c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 t="s">
        <v>334</v>
      </c>
      <c r="P263" s="21"/>
      <c r="Q263" s="21"/>
      <c r="R263" s="21"/>
      <c r="S263" s="21"/>
      <c r="T263" s="21"/>
      <c r="U263" s="21"/>
      <c r="V263" s="21"/>
      <c r="W263" s="38" t="s">
        <v>333</v>
      </c>
      <c r="X263" s="38"/>
      <c r="Y263" s="38"/>
      <c r="Z263" s="38"/>
      <c r="AA263" s="38"/>
      <c r="AB263" s="38"/>
      <c r="AC263" s="38"/>
      <c r="AD263" s="22">
        <v>37855</v>
      </c>
      <c r="AE263" s="21"/>
      <c r="AF263" s="21"/>
      <c r="AG263" s="21"/>
    </row>
    <row r="264" spans="2:33" ht="72.599999999999994" customHeight="1" x14ac:dyDescent="0.2">
      <c r="B264" s="27"/>
      <c r="C264" s="8">
        <v>17</v>
      </c>
      <c r="D264" s="21" t="s">
        <v>412</v>
      </c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 t="s">
        <v>335</v>
      </c>
      <c r="P264" s="21"/>
      <c r="Q264" s="21"/>
      <c r="R264" s="21"/>
      <c r="S264" s="21"/>
      <c r="T264" s="21"/>
      <c r="U264" s="21"/>
      <c r="V264" s="21"/>
      <c r="W264" s="38" t="s">
        <v>336</v>
      </c>
      <c r="X264" s="38"/>
      <c r="Y264" s="38"/>
      <c r="Z264" s="38"/>
      <c r="AA264" s="38"/>
      <c r="AB264" s="38"/>
      <c r="AC264" s="38"/>
      <c r="AD264" s="22">
        <v>40094</v>
      </c>
      <c r="AE264" s="21"/>
      <c r="AF264" s="21"/>
      <c r="AG264" s="21"/>
    </row>
    <row r="265" spans="2:33" ht="70.900000000000006" customHeight="1" x14ac:dyDescent="0.2">
      <c r="B265" s="27"/>
      <c r="C265" s="8">
        <v>18</v>
      </c>
      <c r="D265" s="21" t="s">
        <v>413</v>
      </c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 t="s">
        <v>337</v>
      </c>
      <c r="P265" s="21"/>
      <c r="Q265" s="21"/>
      <c r="R265" s="21"/>
      <c r="S265" s="21"/>
      <c r="T265" s="21"/>
      <c r="U265" s="21"/>
      <c r="V265" s="21"/>
      <c r="W265" s="34" t="s">
        <v>338</v>
      </c>
      <c r="X265" s="34"/>
      <c r="Y265" s="34"/>
      <c r="Z265" s="34"/>
      <c r="AA265" s="34"/>
      <c r="AB265" s="34"/>
      <c r="AC265" s="34"/>
      <c r="AD265" s="22">
        <v>43776</v>
      </c>
      <c r="AE265" s="21"/>
      <c r="AF265" s="21"/>
      <c r="AG265" s="21"/>
    </row>
    <row r="266" spans="2:33" ht="72.599999999999994" customHeight="1" x14ac:dyDescent="0.2">
      <c r="B266" s="27"/>
      <c r="C266" s="8">
        <v>19</v>
      </c>
      <c r="D266" s="21" t="s">
        <v>414</v>
      </c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 t="s">
        <v>348</v>
      </c>
      <c r="P266" s="21"/>
      <c r="Q266" s="21"/>
      <c r="R266" s="21"/>
      <c r="S266" s="21"/>
      <c r="T266" s="21"/>
      <c r="U266" s="21"/>
      <c r="V266" s="21"/>
      <c r="W266" s="34" t="s">
        <v>338</v>
      </c>
      <c r="X266" s="34"/>
      <c r="Y266" s="34"/>
      <c r="Z266" s="34"/>
      <c r="AA266" s="34"/>
      <c r="AB266" s="34"/>
      <c r="AC266" s="34"/>
      <c r="AD266" s="22">
        <v>43776</v>
      </c>
      <c r="AE266" s="21"/>
      <c r="AF266" s="21"/>
      <c r="AG266" s="21"/>
    </row>
    <row r="267" spans="2:33" ht="71.45" customHeight="1" x14ac:dyDescent="0.2">
      <c r="B267" s="27"/>
      <c r="C267" s="8">
        <v>20</v>
      </c>
      <c r="D267" s="21" t="s">
        <v>415</v>
      </c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 t="s">
        <v>349</v>
      </c>
      <c r="P267" s="21"/>
      <c r="Q267" s="21"/>
      <c r="R267" s="21"/>
      <c r="S267" s="21"/>
      <c r="T267" s="21"/>
      <c r="U267" s="21"/>
      <c r="V267" s="21"/>
      <c r="W267" s="34" t="s">
        <v>338</v>
      </c>
      <c r="X267" s="34"/>
      <c r="Y267" s="34"/>
      <c r="Z267" s="34"/>
      <c r="AA267" s="34"/>
      <c r="AB267" s="34"/>
      <c r="AC267" s="34"/>
      <c r="AD267" s="22">
        <v>43776</v>
      </c>
      <c r="AE267" s="21"/>
      <c r="AF267" s="21"/>
      <c r="AG267" s="21"/>
    </row>
    <row r="268" spans="2:33" ht="73.900000000000006" customHeight="1" x14ac:dyDescent="0.2">
      <c r="B268" s="27"/>
      <c r="C268" s="8">
        <v>21</v>
      </c>
      <c r="D268" s="21" t="s">
        <v>416</v>
      </c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 t="s">
        <v>350</v>
      </c>
      <c r="P268" s="21"/>
      <c r="Q268" s="21"/>
      <c r="R268" s="21"/>
      <c r="S268" s="21"/>
      <c r="T268" s="21"/>
      <c r="U268" s="21"/>
      <c r="V268" s="21"/>
      <c r="W268" s="34" t="s">
        <v>338</v>
      </c>
      <c r="X268" s="34"/>
      <c r="Y268" s="34"/>
      <c r="Z268" s="34"/>
      <c r="AA268" s="34"/>
      <c r="AB268" s="34"/>
      <c r="AC268" s="34"/>
      <c r="AD268" s="22">
        <v>43776</v>
      </c>
      <c r="AE268" s="21"/>
      <c r="AF268" s="21"/>
      <c r="AG268" s="21"/>
    </row>
    <row r="269" spans="2:33" ht="75" customHeight="1" x14ac:dyDescent="0.2">
      <c r="B269" s="27"/>
      <c r="C269" s="8">
        <v>22</v>
      </c>
      <c r="D269" s="21" t="s">
        <v>417</v>
      </c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 t="s">
        <v>351</v>
      </c>
      <c r="P269" s="21"/>
      <c r="Q269" s="21"/>
      <c r="R269" s="21"/>
      <c r="S269" s="21"/>
      <c r="T269" s="21"/>
      <c r="U269" s="21"/>
      <c r="V269" s="21"/>
      <c r="W269" s="34" t="s">
        <v>338</v>
      </c>
      <c r="X269" s="34"/>
      <c r="Y269" s="34"/>
      <c r="Z269" s="34"/>
      <c r="AA269" s="34"/>
      <c r="AB269" s="34"/>
      <c r="AC269" s="34"/>
      <c r="AD269" s="22">
        <v>43776</v>
      </c>
      <c r="AE269" s="21"/>
      <c r="AF269" s="21"/>
      <c r="AG269" s="21"/>
    </row>
    <row r="270" spans="2:33" ht="76.900000000000006" customHeight="1" x14ac:dyDescent="0.2">
      <c r="B270" s="27"/>
      <c r="C270" s="8">
        <v>23</v>
      </c>
      <c r="D270" s="21" t="s">
        <v>418</v>
      </c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 t="s">
        <v>352</v>
      </c>
      <c r="P270" s="21"/>
      <c r="Q270" s="21"/>
      <c r="R270" s="21"/>
      <c r="S270" s="21"/>
      <c r="T270" s="21"/>
      <c r="U270" s="21"/>
      <c r="V270" s="21"/>
      <c r="W270" s="34" t="s">
        <v>338</v>
      </c>
      <c r="X270" s="34"/>
      <c r="Y270" s="34"/>
      <c r="Z270" s="34"/>
      <c r="AA270" s="34"/>
      <c r="AB270" s="34"/>
      <c r="AC270" s="34"/>
      <c r="AD270" s="22">
        <v>43776</v>
      </c>
      <c r="AE270" s="21"/>
      <c r="AF270" s="21"/>
      <c r="AG270" s="21"/>
    </row>
    <row r="271" spans="2:33" ht="76.150000000000006" customHeight="1" x14ac:dyDescent="0.2">
      <c r="B271" s="27"/>
      <c r="C271" s="8">
        <v>24</v>
      </c>
      <c r="D271" s="21" t="s">
        <v>419</v>
      </c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 t="s">
        <v>353</v>
      </c>
      <c r="P271" s="21"/>
      <c r="Q271" s="21"/>
      <c r="R271" s="21"/>
      <c r="S271" s="21"/>
      <c r="T271" s="21"/>
      <c r="U271" s="21"/>
      <c r="V271" s="21"/>
      <c r="W271" s="34" t="s">
        <v>338</v>
      </c>
      <c r="X271" s="34"/>
      <c r="Y271" s="34"/>
      <c r="Z271" s="34"/>
      <c r="AA271" s="34"/>
      <c r="AB271" s="34"/>
      <c r="AC271" s="34"/>
      <c r="AD271" s="22">
        <v>43776</v>
      </c>
      <c r="AE271" s="21"/>
      <c r="AF271" s="21"/>
      <c r="AG271" s="21"/>
    </row>
    <row r="272" spans="2:33" ht="79.900000000000006" customHeight="1" x14ac:dyDescent="0.2">
      <c r="B272" s="27"/>
      <c r="C272" s="8">
        <v>25</v>
      </c>
      <c r="D272" s="21" t="s">
        <v>420</v>
      </c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 t="s">
        <v>354</v>
      </c>
      <c r="P272" s="21"/>
      <c r="Q272" s="21"/>
      <c r="R272" s="21"/>
      <c r="S272" s="21"/>
      <c r="T272" s="21"/>
      <c r="U272" s="21"/>
      <c r="V272" s="21"/>
      <c r="W272" s="34" t="s">
        <v>338</v>
      </c>
      <c r="X272" s="34"/>
      <c r="Y272" s="34"/>
      <c r="Z272" s="34"/>
      <c r="AA272" s="34"/>
      <c r="AB272" s="34"/>
      <c r="AC272" s="34"/>
      <c r="AD272" s="22">
        <v>43776</v>
      </c>
      <c r="AE272" s="21"/>
      <c r="AF272" s="21"/>
      <c r="AG272" s="21"/>
    </row>
    <row r="273" spans="2:33" ht="73.150000000000006" customHeight="1" x14ac:dyDescent="0.2">
      <c r="B273" s="27"/>
      <c r="C273" s="8">
        <v>26</v>
      </c>
      <c r="D273" s="21" t="s">
        <v>421</v>
      </c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 t="s">
        <v>339</v>
      </c>
      <c r="P273" s="21"/>
      <c r="Q273" s="21"/>
      <c r="R273" s="21"/>
      <c r="S273" s="21"/>
      <c r="T273" s="21"/>
      <c r="U273" s="21"/>
      <c r="V273" s="21"/>
      <c r="W273" s="34" t="s">
        <v>338</v>
      </c>
      <c r="X273" s="34"/>
      <c r="Y273" s="34"/>
      <c r="Z273" s="34"/>
      <c r="AA273" s="34"/>
      <c r="AB273" s="34"/>
      <c r="AC273" s="34"/>
      <c r="AD273" s="22">
        <v>43776</v>
      </c>
      <c r="AE273" s="21"/>
      <c r="AF273" s="21"/>
      <c r="AG273" s="21"/>
    </row>
    <row r="274" spans="2:33" ht="73.150000000000006" customHeight="1" x14ac:dyDescent="0.2">
      <c r="B274" s="27"/>
      <c r="C274" s="8">
        <v>27</v>
      </c>
      <c r="D274" s="21" t="s">
        <v>422</v>
      </c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 t="s">
        <v>355</v>
      </c>
      <c r="P274" s="21"/>
      <c r="Q274" s="21"/>
      <c r="R274" s="21"/>
      <c r="S274" s="21"/>
      <c r="T274" s="21"/>
      <c r="U274" s="21"/>
      <c r="V274" s="21"/>
      <c r="W274" s="34" t="s">
        <v>338</v>
      </c>
      <c r="X274" s="34"/>
      <c r="Y274" s="34"/>
      <c r="Z274" s="34"/>
      <c r="AA274" s="34"/>
      <c r="AB274" s="34"/>
      <c r="AC274" s="34"/>
      <c r="AD274" s="22">
        <v>43776</v>
      </c>
      <c r="AE274" s="21"/>
      <c r="AF274" s="21"/>
      <c r="AG274" s="21"/>
    </row>
    <row r="275" spans="2:33" ht="73.900000000000006" customHeight="1" x14ac:dyDescent="0.2">
      <c r="B275" s="27"/>
      <c r="C275" s="8">
        <v>28</v>
      </c>
      <c r="D275" s="21" t="s">
        <v>423</v>
      </c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 t="s">
        <v>356</v>
      </c>
      <c r="P275" s="21"/>
      <c r="Q275" s="21"/>
      <c r="R275" s="21"/>
      <c r="S275" s="21"/>
      <c r="T275" s="21"/>
      <c r="U275" s="21"/>
      <c r="V275" s="21"/>
      <c r="W275" s="34" t="s">
        <v>338</v>
      </c>
      <c r="X275" s="34"/>
      <c r="Y275" s="34"/>
      <c r="Z275" s="34"/>
      <c r="AA275" s="34"/>
      <c r="AB275" s="34"/>
      <c r="AC275" s="34"/>
      <c r="AD275" s="22">
        <v>43776</v>
      </c>
      <c r="AE275" s="21"/>
      <c r="AF275" s="21"/>
      <c r="AG275" s="21"/>
    </row>
    <row r="276" spans="2:33" ht="75" customHeight="1" x14ac:dyDescent="0.2">
      <c r="B276" s="27"/>
      <c r="C276" s="8">
        <v>29</v>
      </c>
      <c r="D276" s="21" t="s">
        <v>424</v>
      </c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 t="s">
        <v>357</v>
      </c>
      <c r="P276" s="21"/>
      <c r="Q276" s="21"/>
      <c r="R276" s="21"/>
      <c r="S276" s="21"/>
      <c r="T276" s="21"/>
      <c r="U276" s="21"/>
      <c r="V276" s="21"/>
      <c r="W276" s="34" t="s">
        <v>338</v>
      </c>
      <c r="X276" s="34"/>
      <c r="Y276" s="34"/>
      <c r="Z276" s="34"/>
      <c r="AA276" s="34"/>
      <c r="AB276" s="34"/>
      <c r="AC276" s="34"/>
      <c r="AD276" s="22">
        <v>43776</v>
      </c>
      <c r="AE276" s="21"/>
      <c r="AF276" s="21"/>
      <c r="AG276" s="21"/>
    </row>
    <row r="279" spans="2:33" x14ac:dyDescent="0.2">
      <c r="D279" s="59" t="s">
        <v>378</v>
      </c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8"/>
      <c r="P279" s="58"/>
      <c r="Q279" s="58"/>
      <c r="R279" s="58"/>
      <c r="S279" s="58"/>
      <c r="T279" s="58"/>
      <c r="U279" s="58"/>
      <c r="V279" s="58"/>
      <c r="W279" s="60" t="s">
        <v>380</v>
      </c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</row>
    <row r="280" spans="2:33" x14ac:dyDescent="0.2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5"/>
      <c r="P280" s="5"/>
      <c r="Q280" s="5"/>
      <c r="R280" s="5"/>
      <c r="S280" s="5"/>
      <c r="T280" s="5"/>
      <c r="U280" s="5"/>
      <c r="V280" s="5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</row>
    <row r="282" spans="2:33" x14ac:dyDescent="0.2">
      <c r="E282" s="59" t="s">
        <v>379</v>
      </c>
      <c r="F282" s="59"/>
      <c r="G282" s="59"/>
      <c r="H282" s="59"/>
      <c r="I282" s="59"/>
      <c r="J282" s="59"/>
      <c r="K282" s="59"/>
      <c r="L282" s="59"/>
      <c r="M282" s="59"/>
      <c r="N282" s="59"/>
      <c r="O282" s="58"/>
      <c r="P282" s="58"/>
      <c r="Q282" s="58"/>
      <c r="R282" s="58"/>
      <c r="S282" s="58"/>
      <c r="T282" s="58"/>
      <c r="U282" s="58"/>
      <c r="V282" s="58"/>
      <c r="W282" s="60" t="s">
        <v>375</v>
      </c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</row>
    <row r="283" spans="2:33" x14ac:dyDescent="0.2"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5"/>
      <c r="P283" s="5"/>
      <c r="Q283" s="5"/>
      <c r="R283" s="5"/>
      <c r="S283" s="5"/>
      <c r="T283" s="5"/>
      <c r="U283" s="5"/>
      <c r="V283" s="5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</row>
    <row r="284" spans="2:33" ht="15" customHeight="1" x14ac:dyDescent="0.2">
      <c r="D284" s="61" t="s">
        <v>374</v>
      </c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2:33" x14ac:dyDescent="0.2"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58"/>
      <c r="P285" s="58"/>
      <c r="Q285" s="58"/>
      <c r="R285" s="58"/>
      <c r="S285" s="58"/>
      <c r="T285" s="58"/>
      <c r="U285" s="58"/>
      <c r="V285" s="58"/>
      <c r="W285" s="60" t="s">
        <v>376</v>
      </c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</row>
  </sheetData>
  <mergeCells count="1051">
    <mergeCell ref="C107:T107"/>
    <mergeCell ref="U107:W107"/>
    <mergeCell ref="X107:AB107"/>
    <mergeCell ref="AD273:AG273"/>
    <mergeCell ref="C89:U89"/>
    <mergeCell ref="V89:AG89"/>
    <mergeCell ref="O285:V285"/>
    <mergeCell ref="W285:AG285"/>
    <mergeCell ref="D284:N285"/>
    <mergeCell ref="H76:K76"/>
    <mergeCell ref="L76:Q76"/>
    <mergeCell ref="D276:N276"/>
    <mergeCell ref="O276:V276"/>
    <mergeCell ref="W276:AC276"/>
    <mergeCell ref="AD276:AG276"/>
    <mergeCell ref="D77:G77"/>
    <mergeCell ref="H77:K77"/>
    <mergeCell ref="L77:Q77"/>
    <mergeCell ref="D274:N274"/>
    <mergeCell ref="O274:V274"/>
    <mergeCell ref="W274:AC274"/>
    <mergeCell ref="AD274:AG274"/>
    <mergeCell ref="D275:N275"/>
    <mergeCell ref="O275:V275"/>
    <mergeCell ref="C91:U91"/>
    <mergeCell ref="V91:AG91"/>
    <mergeCell ref="C110:T110"/>
    <mergeCell ref="U110:W110"/>
    <mergeCell ref="X110:AB110"/>
    <mergeCell ref="AC110:AG110"/>
    <mergeCell ref="C105:AG105"/>
    <mergeCell ref="AC106:AG106"/>
    <mergeCell ref="X106:AB106"/>
    <mergeCell ref="U106:W106"/>
    <mergeCell ref="C106:T106"/>
    <mergeCell ref="D72:G72"/>
    <mergeCell ref="H72:K72"/>
    <mergeCell ref="L72:Q72"/>
    <mergeCell ref="AC73:AG73"/>
    <mergeCell ref="D74:G74"/>
    <mergeCell ref="H74:K74"/>
    <mergeCell ref="D271:N271"/>
    <mergeCell ref="O271:V271"/>
    <mergeCell ref="O279:V279"/>
    <mergeCell ref="D279:N279"/>
    <mergeCell ref="W279:AG279"/>
    <mergeCell ref="O282:V282"/>
    <mergeCell ref="E282:N282"/>
    <mergeCell ref="W282:AG282"/>
    <mergeCell ref="R77:W77"/>
    <mergeCell ref="X77:AB77"/>
    <mergeCell ref="AC77:AG77"/>
    <mergeCell ref="D270:N270"/>
    <mergeCell ref="O270:V270"/>
    <mergeCell ref="W270:AC270"/>
    <mergeCell ref="AD270:AG270"/>
    <mergeCell ref="D73:G73"/>
    <mergeCell ref="H73:K73"/>
    <mergeCell ref="W271:AC271"/>
    <mergeCell ref="AD271:AG271"/>
    <mergeCell ref="D272:N272"/>
    <mergeCell ref="O272:V272"/>
    <mergeCell ref="W272:AC272"/>
    <mergeCell ref="AD272:AG272"/>
    <mergeCell ref="D273:N273"/>
    <mergeCell ref="O273:V273"/>
    <mergeCell ref="W273:AC273"/>
    <mergeCell ref="B16:B19"/>
    <mergeCell ref="B11:B15"/>
    <mergeCell ref="B7:B10"/>
    <mergeCell ref="C10:N10"/>
    <mergeCell ref="B20:B27"/>
    <mergeCell ref="C28:AG28"/>
    <mergeCell ref="Y29:AG29"/>
    <mergeCell ref="Y30:AG30"/>
    <mergeCell ref="Y31:AG31"/>
    <mergeCell ref="C41:AG41"/>
    <mergeCell ref="C20:AG20"/>
    <mergeCell ref="Y21:AG21"/>
    <mergeCell ref="B5:Q5"/>
    <mergeCell ref="R4:AE4"/>
    <mergeCell ref="R5:AE5"/>
    <mergeCell ref="C15:N15"/>
    <mergeCell ref="C17:N17"/>
    <mergeCell ref="C18:N18"/>
    <mergeCell ref="C19:N19"/>
    <mergeCell ref="C16:AG16"/>
    <mergeCell ref="O17:AG17"/>
    <mergeCell ref="O18:AG18"/>
    <mergeCell ref="C12:N12"/>
    <mergeCell ref="C13:N13"/>
    <mergeCell ref="C14:N14"/>
    <mergeCell ref="O19:AG19"/>
    <mergeCell ref="C7:AG7"/>
    <mergeCell ref="O8:AG8"/>
    <mergeCell ref="O9:AG9"/>
    <mergeCell ref="AC55:AG56"/>
    <mergeCell ref="D57:G57"/>
    <mergeCell ref="C8:N8"/>
    <mergeCell ref="C9:N9"/>
    <mergeCell ref="L74:Q74"/>
    <mergeCell ref="C43:X43"/>
    <mergeCell ref="Y49:AG49"/>
    <mergeCell ref="C34:AG34"/>
    <mergeCell ref="C35:AG35"/>
    <mergeCell ref="Y36:AG36"/>
    <mergeCell ref="D62:G62"/>
    <mergeCell ref="H62:K62"/>
    <mergeCell ref="L62:Q62"/>
    <mergeCell ref="R62:W62"/>
    <mergeCell ref="X62:AB62"/>
    <mergeCell ref="AC62:AG62"/>
    <mergeCell ref="X59:AB59"/>
    <mergeCell ref="AC59:AG59"/>
    <mergeCell ref="C54:AG54"/>
    <mergeCell ref="C44:AG44"/>
    <mergeCell ref="C32:X32"/>
    <mergeCell ref="C33:X33"/>
    <mergeCell ref="D64:G64"/>
    <mergeCell ref="H64:K64"/>
    <mergeCell ref="L64:Q64"/>
    <mergeCell ref="R64:W64"/>
    <mergeCell ref="X64:AB64"/>
    <mergeCell ref="AC64:AG64"/>
    <mergeCell ref="D65:G65"/>
    <mergeCell ref="H65:K65"/>
    <mergeCell ref="L65:Q65"/>
    <mergeCell ref="R65:W65"/>
    <mergeCell ref="O10:AG10"/>
    <mergeCell ref="C11:AG11"/>
    <mergeCell ref="O12:AG12"/>
    <mergeCell ref="O13:AG13"/>
    <mergeCell ref="O14:AG14"/>
    <mergeCell ref="O15:AG15"/>
    <mergeCell ref="C52:X52"/>
    <mergeCell ref="C53:X53"/>
    <mergeCell ref="C51:AG51"/>
    <mergeCell ref="Y52:AG52"/>
    <mergeCell ref="Y53:AG53"/>
    <mergeCell ref="C49:X49"/>
    <mergeCell ref="C50:X50"/>
    <mergeCell ref="Y50:AG50"/>
    <mergeCell ref="C27:X27"/>
    <mergeCell ref="Y25:AG25"/>
    <mergeCell ref="Y26:AG26"/>
    <mergeCell ref="Y27:AG27"/>
    <mergeCell ref="B44:B53"/>
    <mergeCell ref="H57:K57"/>
    <mergeCell ref="D61:G61"/>
    <mergeCell ref="Y46:AG46"/>
    <mergeCell ref="Y47:AG47"/>
    <mergeCell ref="C48:AG48"/>
    <mergeCell ref="B54:B81"/>
    <mergeCell ref="C55:C56"/>
    <mergeCell ref="D56:G56"/>
    <mergeCell ref="H56:K56"/>
    <mergeCell ref="D55:K55"/>
    <mergeCell ref="L55:Q56"/>
    <mergeCell ref="R55:W56"/>
    <mergeCell ref="X55:AB56"/>
    <mergeCell ref="D58:G58"/>
    <mergeCell ref="C45:AG45"/>
    <mergeCell ref="R74:W74"/>
    <mergeCell ref="X74:AB74"/>
    <mergeCell ref="AC74:AG74"/>
    <mergeCell ref="D70:G70"/>
    <mergeCell ref="H70:K70"/>
    <mergeCell ref="L70:Q70"/>
    <mergeCell ref="R70:W70"/>
    <mergeCell ref="C46:X46"/>
    <mergeCell ref="C47:X47"/>
    <mergeCell ref="L61:Q61"/>
    <mergeCell ref="R61:W61"/>
    <mergeCell ref="L58:Q58"/>
    <mergeCell ref="R58:W58"/>
    <mergeCell ref="L57:Q57"/>
    <mergeCell ref="X58:AB58"/>
    <mergeCell ref="AC58:AG58"/>
    <mergeCell ref="B28:B33"/>
    <mergeCell ref="C21:X21"/>
    <mergeCell ref="C22:X22"/>
    <mergeCell ref="C23:X23"/>
    <mergeCell ref="C24:X24"/>
    <mergeCell ref="Y37:AG37"/>
    <mergeCell ref="C38:AG38"/>
    <mergeCell ref="Y39:AG39"/>
    <mergeCell ref="Y42:AG42"/>
    <mergeCell ref="Y43:AG43"/>
    <mergeCell ref="C39:X39"/>
    <mergeCell ref="C40:X40"/>
    <mergeCell ref="Y40:AG40"/>
    <mergeCell ref="C36:X36"/>
    <mergeCell ref="C37:X37"/>
    <mergeCell ref="Y32:AG32"/>
    <mergeCell ref="Y33:AG33"/>
    <mergeCell ref="C25:X25"/>
    <mergeCell ref="C26:X26"/>
    <mergeCell ref="B34:B43"/>
    <mergeCell ref="C42:X42"/>
    <mergeCell ref="Y22:AG22"/>
    <mergeCell ref="Y23:AG23"/>
    <mergeCell ref="Y24:AG24"/>
    <mergeCell ref="C29:X29"/>
    <mergeCell ref="C30:X30"/>
    <mergeCell ref="C31:X31"/>
    <mergeCell ref="R57:W57"/>
    <mergeCell ref="X57:AB57"/>
    <mergeCell ref="AC57:AG57"/>
    <mergeCell ref="D60:G60"/>
    <mergeCell ref="H60:K60"/>
    <mergeCell ref="D67:G67"/>
    <mergeCell ref="H67:K67"/>
    <mergeCell ref="X61:AB61"/>
    <mergeCell ref="AC61:AG61"/>
    <mergeCell ref="L60:Q60"/>
    <mergeCell ref="R60:W60"/>
    <mergeCell ref="X60:AB60"/>
    <mergeCell ref="AC60:AG60"/>
    <mergeCell ref="D63:G63"/>
    <mergeCell ref="H63:K63"/>
    <mergeCell ref="L63:Q63"/>
    <mergeCell ref="R63:W63"/>
    <mergeCell ref="X63:AB63"/>
    <mergeCell ref="AC63:AG63"/>
    <mergeCell ref="H61:K61"/>
    <mergeCell ref="D59:G59"/>
    <mergeCell ref="H59:K59"/>
    <mergeCell ref="L59:Q59"/>
    <mergeCell ref="R59:W59"/>
    <mergeCell ref="X65:AB65"/>
    <mergeCell ref="H58:K58"/>
    <mergeCell ref="AC65:AG65"/>
    <mergeCell ref="D66:G66"/>
    <mergeCell ref="H66:K66"/>
    <mergeCell ref="L66:Q66"/>
    <mergeCell ref="R66:W66"/>
    <mergeCell ref="X66:AB66"/>
    <mergeCell ref="AC66:AG66"/>
    <mergeCell ref="L67:Q67"/>
    <mergeCell ref="R67:W67"/>
    <mergeCell ref="D81:G81"/>
    <mergeCell ref="H81:K81"/>
    <mergeCell ref="L81:Q81"/>
    <mergeCell ref="R81:W81"/>
    <mergeCell ref="X81:AB81"/>
    <mergeCell ref="AC81:AG81"/>
    <mergeCell ref="D78:G78"/>
    <mergeCell ref="H78:K78"/>
    <mergeCell ref="L78:Q78"/>
    <mergeCell ref="R78:W78"/>
    <mergeCell ref="X78:AB78"/>
    <mergeCell ref="AC78:AG78"/>
    <mergeCell ref="X67:AB67"/>
    <mergeCell ref="AC67:AG67"/>
    <mergeCell ref="X70:AB70"/>
    <mergeCell ref="AC70:AG70"/>
    <mergeCell ref="D71:G71"/>
    <mergeCell ref="H71:K71"/>
    <mergeCell ref="L71:Q71"/>
    <mergeCell ref="R69:W69"/>
    <mergeCell ref="X69:AB69"/>
    <mergeCell ref="AC69:AG69"/>
    <mergeCell ref="D75:G75"/>
    <mergeCell ref="C88:U88"/>
    <mergeCell ref="V88:AG88"/>
    <mergeCell ref="D68:G68"/>
    <mergeCell ref="H68:K68"/>
    <mergeCell ref="L68:Q68"/>
    <mergeCell ref="R68:W68"/>
    <mergeCell ref="X68:AB68"/>
    <mergeCell ref="AC68:AG68"/>
    <mergeCell ref="D69:G69"/>
    <mergeCell ref="H69:K69"/>
    <mergeCell ref="L69:Q69"/>
    <mergeCell ref="L73:Q73"/>
    <mergeCell ref="R73:W73"/>
    <mergeCell ref="X73:AB73"/>
    <mergeCell ref="R76:W76"/>
    <mergeCell ref="X76:AB76"/>
    <mergeCell ref="AC76:AG76"/>
    <mergeCell ref="R71:W71"/>
    <mergeCell ref="X71:AB71"/>
    <mergeCell ref="AC71:AG71"/>
    <mergeCell ref="H75:K75"/>
    <mergeCell ref="L75:Q75"/>
    <mergeCell ref="R75:W75"/>
    <mergeCell ref="X75:AB75"/>
    <mergeCell ref="AC75:AG75"/>
    <mergeCell ref="D76:G76"/>
    <mergeCell ref="R72:W72"/>
    <mergeCell ref="X72:AB72"/>
    <mergeCell ref="AC72:AG72"/>
    <mergeCell ref="B82:B91"/>
    <mergeCell ref="C92:AG92"/>
    <mergeCell ref="AC93:AG93"/>
    <mergeCell ref="X93:AB93"/>
    <mergeCell ref="X94:AB94"/>
    <mergeCell ref="AC94:AG94"/>
    <mergeCell ref="U93:W93"/>
    <mergeCell ref="D93:T93"/>
    <mergeCell ref="D94:T94"/>
    <mergeCell ref="U94:W94"/>
    <mergeCell ref="C84:U84"/>
    <mergeCell ref="V84:AG84"/>
    <mergeCell ref="C85:U85"/>
    <mergeCell ref="V85:AG85"/>
    <mergeCell ref="C86:U86"/>
    <mergeCell ref="V86:AG86"/>
    <mergeCell ref="C82:AG82"/>
    <mergeCell ref="V83:AG83"/>
    <mergeCell ref="C83:U83"/>
    <mergeCell ref="B92:B104"/>
    <mergeCell ref="X96:AB96"/>
    <mergeCell ref="AC96:AG96"/>
    <mergeCell ref="D97:T97"/>
    <mergeCell ref="U97:W97"/>
    <mergeCell ref="C90:U90"/>
    <mergeCell ref="V90:AG90"/>
    <mergeCell ref="C87:U87"/>
    <mergeCell ref="V87:AG87"/>
    <mergeCell ref="X104:AB104"/>
    <mergeCell ref="AC104:AG104"/>
    <mergeCell ref="U101:W101"/>
    <mergeCell ref="X101:AB101"/>
    <mergeCell ref="AC107:AG107"/>
    <mergeCell ref="C108:T108"/>
    <mergeCell ref="U108:W108"/>
    <mergeCell ref="X108:AB108"/>
    <mergeCell ref="AC108:AG108"/>
    <mergeCell ref="C109:T109"/>
    <mergeCell ref="U109:W109"/>
    <mergeCell ref="X109:AB109"/>
    <mergeCell ref="AC109:AG109"/>
    <mergeCell ref="X97:AB97"/>
    <mergeCell ref="AC97:AG97"/>
    <mergeCell ref="D95:T95"/>
    <mergeCell ref="U95:W95"/>
    <mergeCell ref="X95:AB95"/>
    <mergeCell ref="AC95:AG95"/>
    <mergeCell ref="D96:T96"/>
    <mergeCell ref="U96:W96"/>
    <mergeCell ref="D101:T101"/>
    <mergeCell ref="U98:W98"/>
    <mergeCell ref="X98:AB98"/>
    <mergeCell ref="AC98:AG98"/>
    <mergeCell ref="D99:T99"/>
    <mergeCell ref="U99:W99"/>
    <mergeCell ref="X99:AB99"/>
    <mergeCell ref="AC99:AG99"/>
    <mergeCell ref="D100:T100"/>
    <mergeCell ref="U100:W100"/>
    <mergeCell ref="X100:AB100"/>
    <mergeCell ref="AC100:AG100"/>
    <mergeCell ref="D98:T98"/>
    <mergeCell ref="D104:T104"/>
    <mergeCell ref="U104:W104"/>
    <mergeCell ref="C114:T114"/>
    <mergeCell ref="U114:W114"/>
    <mergeCell ref="X114:AB114"/>
    <mergeCell ref="AC114:AG114"/>
    <mergeCell ref="C115:T115"/>
    <mergeCell ref="U115:W115"/>
    <mergeCell ref="X115:AB115"/>
    <mergeCell ref="AC115:AG115"/>
    <mergeCell ref="C116:T116"/>
    <mergeCell ref="U116:W116"/>
    <mergeCell ref="X116:AB116"/>
    <mergeCell ref="AC116:AG116"/>
    <mergeCell ref="U111:W111"/>
    <mergeCell ref="X111:AB111"/>
    <mergeCell ref="AC111:AG111"/>
    <mergeCell ref="C112:T112"/>
    <mergeCell ref="U112:W112"/>
    <mergeCell ref="X112:AB112"/>
    <mergeCell ref="AC112:AG112"/>
    <mergeCell ref="C113:T113"/>
    <mergeCell ref="U113:W113"/>
    <mergeCell ref="X113:AB113"/>
    <mergeCell ref="AC113:AG113"/>
    <mergeCell ref="C111:T111"/>
    <mergeCell ref="C120:T120"/>
    <mergeCell ref="U120:W120"/>
    <mergeCell ref="X120:AB120"/>
    <mergeCell ref="AC120:AG120"/>
    <mergeCell ref="C121:T121"/>
    <mergeCell ref="U121:W121"/>
    <mergeCell ref="X121:AB121"/>
    <mergeCell ref="AC121:AG121"/>
    <mergeCell ref="C117:T117"/>
    <mergeCell ref="U117:W117"/>
    <mergeCell ref="X117:AB117"/>
    <mergeCell ref="AC117:AG117"/>
    <mergeCell ref="C118:T118"/>
    <mergeCell ref="U118:W118"/>
    <mergeCell ref="X118:AB118"/>
    <mergeCell ref="AC118:AG118"/>
    <mergeCell ref="C119:T119"/>
    <mergeCell ref="U119:W119"/>
    <mergeCell ref="X119:AB119"/>
    <mergeCell ref="AC119:AG119"/>
    <mergeCell ref="C125:T125"/>
    <mergeCell ref="U125:W125"/>
    <mergeCell ref="X125:AB125"/>
    <mergeCell ref="AC125:AG125"/>
    <mergeCell ref="C126:T126"/>
    <mergeCell ref="U126:W126"/>
    <mergeCell ref="X126:AB126"/>
    <mergeCell ref="AC126:AG126"/>
    <mergeCell ref="C127:T127"/>
    <mergeCell ref="U127:W127"/>
    <mergeCell ref="X127:AB127"/>
    <mergeCell ref="AC127:AG127"/>
    <mergeCell ref="C122:T122"/>
    <mergeCell ref="U122:W122"/>
    <mergeCell ref="X122:AB122"/>
    <mergeCell ref="AC122:AG122"/>
    <mergeCell ref="C123:T123"/>
    <mergeCell ref="U123:W123"/>
    <mergeCell ref="X123:AB123"/>
    <mergeCell ref="AC123:AG123"/>
    <mergeCell ref="C124:T124"/>
    <mergeCell ref="U124:W124"/>
    <mergeCell ref="X124:AB124"/>
    <mergeCell ref="AC124:AG124"/>
    <mergeCell ref="C131:T131"/>
    <mergeCell ref="U131:W131"/>
    <mergeCell ref="X131:AB131"/>
    <mergeCell ref="AC131:AG131"/>
    <mergeCell ref="C132:T132"/>
    <mergeCell ref="U132:W132"/>
    <mergeCell ref="X132:AB132"/>
    <mergeCell ref="AC132:AG132"/>
    <mergeCell ref="C128:T128"/>
    <mergeCell ref="U128:W128"/>
    <mergeCell ref="X128:AB128"/>
    <mergeCell ref="AC128:AG128"/>
    <mergeCell ref="C129:T129"/>
    <mergeCell ref="U129:W129"/>
    <mergeCell ref="X129:AB129"/>
    <mergeCell ref="AC129:AG129"/>
    <mergeCell ref="C130:T130"/>
    <mergeCell ref="U130:W130"/>
    <mergeCell ref="X130:AB130"/>
    <mergeCell ref="AC130:AG130"/>
    <mergeCell ref="C136:T136"/>
    <mergeCell ref="U136:W136"/>
    <mergeCell ref="X136:AB136"/>
    <mergeCell ref="AC136:AG136"/>
    <mergeCell ref="C137:T137"/>
    <mergeCell ref="U137:W137"/>
    <mergeCell ref="X137:AB137"/>
    <mergeCell ref="AC137:AG137"/>
    <mergeCell ref="C138:T138"/>
    <mergeCell ref="U138:W138"/>
    <mergeCell ref="X138:AB138"/>
    <mergeCell ref="AC138:AG138"/>
    <mergeCell ref="C133:T133"/>
    <mergeCell ref="U133:W133"/>
    <mergeCell ref="X133:AB133"/>
    <mergeCell ref="AC133:AG133"/>
    <mergeCell ref="C134:T134"/>
    <mergeCell ref="U134:W134"/>
    <mergeCell ref="X134:AB134"/>
    <mergeCell ref="AC134:AG134"/>
    <mergeCell ref="C135:T135"/>
    <mergeCell ref="U135:W135"/>
    <mergeCell ref="X135:AB135"/>
    <mergeCell ref="AC135:AG135"/>
    <mergeCell ref="C142:T142"/>
    <mergeCell ref="U142:W142"/>
    <mergeCell ref="X142:AB142"/>
    <mergeCell ref="AC142:AG142"/>
    <mergeCell ref="C143:T143"/>
    <mergeCell ref="U143:W143"/>
    <mergeCell ref="X143:AB143"/>
    <mergeCell ref="AC143:AG143"/>
    <mergeCell ref="C144:T144"/>
    <mergeCell ref="U144:W144"/>
    <mergeCell ref="X144:AB144"/>
    <mergeCell ref="AC144:AG144"/>
    <mergeCell ref="C139:T139"/>
    <mergeCell ref="U139:W139"/>
    <mergeCell ref="X139:AB139"/>
    <mergeCell ref="AC139:AG139"/>
    <mergeCell ref="C140:T140"/>
    <mergeCell ref="U140:W140"/>
    <mergeCell ref="X140:AB140"/>
    <mergeCell ref="AC140:AG140"/>
    <mergeCell ref="C141:T141"/>
    <mergeCell ref="U141:W141"/>
    <mergeCell ref="X141:AB141"/>
    <mergeCell ref="AC141:AG141"/>
    <mergeCell ref="C148:T148"/>
    <mergeCell ref="U148:W148"/>
    <mergeCell ref="X148:AB148"/>
    <mergeCell ref="AC148:AG148"/>
    <mergeCell ref="C149:T149"/>
    <mergeCell ref="U149:W149"/>
    <mergeCell ref="X149:AB149"/>
    <mergeCell ref="AC149:AG149"/>
    <mergeCell ref="C150:T150"/>
    <mergeCell ref="U150:W150"/>
    <mergeCell ref="X150:AB150"/>
    <mergeCell ref="AC150:AG150"/>
    <mergeCell ref="C145:T145"/>
    <mergeCell ref="U145:W145"/>
    <mergeCell ref="X145:AB145"/>
    <mergeCell ref="AC145:AG145"/>
    <mergeCell ref="C146:T146"/>
    <mergeCell ref="U146:W146"/>
    <mergeCell ref="X146:AB146"/>
    <mergeCell ref="AC146:AG146"/>
    <mergeCell ref="C147:T147"/>
    <mergeCell ref="U147:W147"/>
    <mergeCell ref="X147:AB147"/>
    <mergeCell ref="AC147:AG147"/>
    <mergeCell ref="C154:T154"/>
    <mergeCell ref="U154:W154"/>
    <mergeCell ref="X154:AB154"/>
    <mergeCell ref="AC154:AG154"/>
    <mergeCell ref="C155:T155"/>
    <mergeCell ref="U155:W155"/>
    <mergeCell ref="X155:AB155"/>
    <mergeCell ref="AC155:AG155"/>
    <mergeCell ref="C156:T156"/>
    <mergeCell ref="U156:W156"/>
    <mergeCell ref="X156:AB156"/>
    <mergeCell ref="AC156:AG156"/>
    <mergeCell ref="C151:T151"/>
    <mergeCell ref="U151:W151"/>
    <mergeCell ref="X151:AB151"/>
    <mergeCell ref="AC151:AG151"/>
    <mergeCell ref="C152:T152"/>
    <mergeCell ref="U152:W152"/>
    <mergeCell ref="X152:AB152"/>
    <mergeCell ref="AC152:AG152"/>
    <mergeCell ref="C153:T153"/>
    <mergeCell ref="U153:W153"/>
    <mergeCell ref="X153:AB153"/>
    <mergeCell ref="AC153:AG153"/>
    <mergeCell ref="C160:T160"/>
    <mergeCell ref="U160:W160"/>
    <mergeCell ref="X160:AB160"/>
    <mergeCell ref="AC160:AG160"/>
    <mergeCell ref="C161:T161"/>
    <mergeCell ref="U161:W161"/>
    <mergeCell ref="X161:AB161"/>
    <mergeCell ref="AC161:AG161"/>
    <mergeCell ref="C162:T162"/>
    <mergeCell ref="U162:W162"/>
    <mergeCell ref="X162:AB162"/>
    <mergeCell ref="AC162:AG162"/>
    <mergeCell ref="C157:T157"/>
    <mergeCell ref="U157:W157"/>
    <mergeCell ref="X157:AB157"/>
    <mergeCell ref="AC157:AG157"/>
    <mergeCell ref="C158:T158"/>
    <mergeCell ref="U158:W158"/>
    <mergeCell ref="X158:AB158"/>
    <mergeCell ref="AC158:AG158"/>
    <mergeCell ref="C159:T159"/>
    <mergeCell ref="U159:W159"/>
    <mergeCell ref="X159:AB159"/>
    <mergeCell ref="AC159:AG159"/>
    <mergeCell ref="C166:T166"/>
    <mergeCell ref="U166:W166"/>
    <mergeCell ref="X166:AB166"/>
    <mergeCell ref="AC166:AG166"/>
    <mergeCell ref="C167:T167"/>
    <mergeCell ref="U167:W167"/>
    <mergeCell ref="X167:AB167"/>
    <mergeCell ref="AC167:AG167"/>
    <mergeCell ref="C168:T168"/>
    <mergeCell ref="U168:W168"/>
    <mergeCell ref="X168:AB168"/>
    <mergeCell ref="AC168:AG168"/>
    <mergeCell ref="C163:T163"/>
    <mergeCell ref="U163:W163"/>
    <mergeCell ref="X163:AB163"/>
    <mergeCell ref="AC163:AG163"/>
    <mergeCell ref="C164:T164"/>
    <mergeCell ref="U164:W164"/>
    <mergeCell ref="X164:AB164"/>
    <mergeCell ref="AC164:AG164"/>
    <mergeCell ref="C165:T165"/>
    <mergeCell ref="U165:W165"/>
    <mergeCell ref="X165:AB165"/>
    <mergeCell ref="AC165:AG165"/>
    <mergeCell ref="C172:T172"/>
    <mergeCell ref="U172:W172"/>
    <mergeCell ref="X172:AB172"/>
    <mergeCell ref="AC172:AG172"/>
    <mergeCell ref="C173:T173"/>
    <mergeCell ref="U173:W173"/>
    <mergeCell ref="X173:AB173"/>
    <mergeCell ref="AC173:AG173"/>
    <mergeCell ref="C174:T174"/>
    <mergeCell ref="U174:W174"/>
    <mergeCell ref="X174:AB174"/>
    <mergeCell ref="AC174:AG174"/>
    <mergeCell ref="C169:T169"/>
    <mergeCell ref="U169:W169"/>
    <mergeCell ref="X169:AB169"/>
    <mergeCell ref="AC169:AG169"/>
    <mergeCell ref="C170:T170"/>
    <mergeCell ref="U170:W170"/>
    <mergeCell ref="X170:AB170"/>
    <mergeCell ref="AC170:AG170"/>
    <mergeCell ref="C171:T171"/>
    <mergeCell ref="U171:W171"/>
    <mergeCell ref="X171:AB171"/>
    <mergeCell ref="AC171:AG171"/>
    <mergeCell ref="C178:T178"/>
    <mergeCell ref="U178:W178"/>
    <mergeCell ref="X178:AB178"/>
    <mergeCell ref="AC178:AG178"/>
    <mergeCell ref="C179:T179"/>
    <mergeCell ref="U179:W179"/>
    <mergeCell ref="X179:AB179"/>
    <mergeCell ref="AC179:AG179"/>
    <mergeCell ref="C180:T180"/>
    <mergeCell ref="U180:W180"/>
    <mergeCell ref="X180:AB180"/>
    <mergeCell ref="AC180:AG180"/>
    <mergeCell ref="C175:T175"/>
    <mergeCell ref="U175:W175"/>
    <mergeCell ref="X175:AB175"/>
    <mergeCell ref="AC175:AG175"/>
    <mergeCell ref="C176:T176"/>
    <mergeCell ref="U176:W176"/>
    <mergeCell ref="X176:AB176"/>
    <mergeCell ref="AC176:AG176"/>
    <mergeCell ref="C177:T177"/>
    <mergeCell ref="U177:W177"/>
    <mergeCell ref="X177:AB177"/>
    <mergeCell ref="AC177:AG177"/>
    <mergeCell ref="C184:T184"/>
    <mergeCell ref="U184:W184"/>
    <mergeCell ref="X184:AB184"/>
    <mergeCell ref="AC184:AG184"/>
    <mergeCell ref="C185:T185"/>
    <mergeCell ref="U185:W185"/>
    <mergeCell ref="X185:AB185"/>
    <mergeCell ref="AC185:AG185"/>
    <mergeCell ref="C186:T186"/>
    <mergeCell ref="U186:W186"/>
    <mergeCell ref="X186:AB186"/>
    <mergeCell ref="AC186:AG186"/>
    <mergeCell ref="C181:T181"/>
    <mergeCell ref="U181:W181"/>
    <mergeCell ref="X181:AB181"/>
    <mergeCell ref="AC181:AG181"/>
    <mergeCell ref="C182:T182"/>
    <mergeCell ref="U182:W182"/>
    <mergeCell ref="X182:AB182"/>
    <mergeCell ref="AC182:AG182"/>
    <mergeCell ref="C183:T183"/>
    <mergeCell ref="U183:W183"/>
    <mergeCell ref="X183:AB183"/>
    <mergeCell ref="AC183:AG183"/>
    <mergeCell ref="AC195:AG195"/>
    <mergeCell ref="C190:T190"/>
    <mergeCell ref="U190:W190"/>
    <mergeCell ref="X190:AB190"/>
    <mergeCell ref="AC190:AG190"/>
    <mergeCell ref="C191:T191"/>
    <mergeCell ref="U191:W191"/>
    <mergeCell ref="X191:AB191"/>
    <mergeCell ref="AC191:AG191"/>
    <mergeCell ref="C192:T192"/>
    <mergeCell ref="U192:W192"/>
    <mergeCell ref="X192:AB192"/>
    <mergeCell ref="AC192:AG192"/>
    <mergeCell ref="C187:T187"/>
    <mergeCell ref="U187:W187"/>
    <mergeCell ref="X187:AB187"/>
    <mergeCell ref="AC187:AG187"/>
    <mergeCell ref="C188:T188"/>
    <mergeCell ref="U188:W188"/>
    <mergeCell ref="X188:AB188"/>
    <mergeCell ref="AC188:AG188"/>
    <mergeCell ref="C189:T189"/>
    <mergeCell ref="U189:W189"/>
    <mergeCell ref="X189:AB189"/>
    <mergeCell ref="AC189:AG189"/>
    <mergeCell ref="C199:T199"/>
    <mergeCell ref="U199:W199"/>
    <mergeCell ref="X199:AB199"/>
    <mergeCell ref="AC199:AG199"/>
    <mergeCell ref="C200:T200"/>
    <mergeCell ref="U200:W200"/>
    <mergeCell ref="X200:AB200"/>
    <mergeCell ref="AC200:AG200"/>
    <mergeCell ref="B105:B200"/>
    <mergeCell ref="C196:T196"/>
    <mergeCell ref="U196:W196"/>
    <mergeCell ref="X196:AB196"/>
    <mergeCell ref="AC196:AG196"/>
    <mergeCell ref="C197:T197"/>
    <mergeCell ref="U197:W197"/>
    <mergeCell ref="X197:AB197"/>
    <mergeCell ref="AC197:AG197"/>
    <mergeCell ref="C198:T198"/>
    <mergeCell ref="U198:W198"/>
    <mergeCell ref="X198:AB198"/>
    <mergeCell ref="AC198:AG198"/>
    <mergeCell ref="C193:T193"/>
    <mergeCell ref="U193:W193"/>
    <mergeCell ref="X193:AB193"/>
    <mergeCell ref="AC193:AG193"/>
    <mergeCell ref="C194:T194"/>
    <mergeCell ref="U194:W194"/>
    <mergeCell ref="X194:AB194"/>
    <mergeCell ref="AC194:AG194"/>
    <mergeCell ref="C195:T195"/>
    <mergeCell ref="U195:W195"/>
    <mergeCell ref="X195:AB195"/>
    <mergeCell ref="V205:Y205"/>
    <mergeCell ref="Z205:AC205"/>
    <mergeCell ref="AD205:AG205"/>
    <mergeCell ref="C206:O206"/>
    <mergeCell ref="P206:Q206"/>
    <mergeCell ref="R206:U206"/>
    <mergeCell ref="V206:Y206"/>
    <mergeCell ref="Z206:AC206"/>
    <mergeCell ref="AD206:AG206"/>
    <mergeCell ref="C205:O205"/>
    <mergeCell ref="P205:Q205"/>
    <mergeCell ref="R205:U205"/>
    <mergeCell ref="C201:AG201"/>
    <mergeCell ref="AD203:AG203"/>
    <mergeCell ref="Z203:AC203"/>
    <mergeCell ref="V203:Y203"/>
    <mergeCell ref="R203:U203"/>
    <mergeCell ref="Z202:AG202"/>
    <mergeCell ref="R202:Y202"/>
    <mergeCell ref="C204:O204"/>
    <mergeCell ref="P204:Q204"/>
    <mergeCell ref="R204:U204"/>
    <mergeCell ref="V204:Y204"/>
    <mergeCell ref="Z204:AC204"/>
    <mergeCell ref="AD204:AG204"/>
    <mergeCell ref="P202:Q203"/>
    <mergeCell ref="C202:O203"/>
    <mergeCell ref="C209:O209"/>
    <mergeCell ref="P209:Q209"/>
    <mergeCell ref="R209:U209"/>
    <mergeCell ref="V209:Y209"/>
    <mergeCell ref="Z209:AC209"/>
    <mergeCell ref="AD209:AG209"/>
    <mergeCell ref="C210:O210"/>
    <mergeCell ref="P210:Q210"/>
    <mergeCell ref="R210:U210"/>
    <mergeCell ref="V210:Y210"/>
    <mergeCell ref="Z210:AC210"/>
    <mergeCell ref="AD210:AG210"/>
    <mergeCell ref="C207:O207"/>
    <mergeCell ref="P207:Q207"/>
    <mergeCell ref="R207:U207"/>
    <mergeCell ref="V207:Y207"/>
    <mergeCell ref="Z207:AC207"/>
    <mergeCell ref="AD207:AG207"/>
    <mergeCell ref="C208:O208"/>
    <mergeCell ref="P208:Q208"/>
    <mergeCell ref="R208:U208"/>
    <mergeCell ref="V208:Y208"/>
    <mergeCell ref="Z208:AC208"/>
    <mergeCell ref="AD208:AG208"/>
    <mergeCell ref="Z214:AC214"/>
    <mergeCell ref="AD214:AG214"/>
    <mergeCell ref="C211:O211"/>
    <mergeCell ref="P211:Q211"/>
    <mergeCell ref="R211:U211"/>
    <mergeCell ref="V211:Y211"/>
    <mergeCell ref="Z211:AC211"/>
    <mergeCell ref="AD211:AG211"/>
    <mergeCell ref="C212:O212"/>
    <mergeCell ref="P212:Q212"/>
    <mergeCell ref="R212:U212"/>
    <mergeCell ref="V212:Y212"/>
    <mergeCell ref="Z212:AC212"/>
    <mergeCell ref="AD212:AG212"/>
    <mergeCell ref="C213:O213"/>
    <mergeCell ref="P213:Q213"/>
    <mergeCell ref="R213:U213"/>
    <mergeCell ref="V213:Y213"/>
    <mergeCell ref="Z213:AC213"/>
    <mergeCell ref="AD213:AG213"/>
    <mergeCell ref="C214:O214"/>
    <mergeCell ref="P214:Q214"/>
    <mergeCell ref="R214:U214"/>
    <mergeCell ref="V214:Y214"/>
    <mergeCell ref="C217:O217"/>
    <mergeCell ref="P217:Q217"/>
    <mergeCell ref="R217:U217"/>
    <mergeCell ref="V217:Y217"/>
    <mergeCell ref="Z217:AC217"/>
    <mergeCell ref="AD217:AG217"/>
    <mergeCell ref="C218:O218"/>
    <mergeCell ref="P218:Q218"/>
    <mergeCell ref="R218:U218"/>
    <mergeCell ref="V218:Y218"/>
    <mergeCell ref="Z218:AC218"/>
    <mergeCell ref="AD218:AG218"/>
    <mergeCell ref="C215:O215"/>
    <mergeCell ref="P215:Q215"/>
    <mergeCell ref="R215:U215"/>
    <mergeCell ref="V215:Y215"/>
    <mergeCell ref="Z215:AC215"/>
    <mergeCell ref="AD215:AG215"/>
    <mergeCell ref="C216:O216"/>
    <mergeCell ref="P216:Q216"/>
    <mergeCell ref="R216:U216"/>
    <mergeCell ref="V216:Y216"/>
    <mergeCell ref="Z216:AC216"/>
    <mergeCell ref="AD216:AG216"/>
    <mergeCell ref="C221:O221"/>
    <mergeCell ref="P221:Q221"/>
    <mergeCell ref="R221:U221"/>
    <mergeCell ref="V221:Y221"/>
    <mergeCell ref="Z221:AC221"/>
    <mergeCell ref="AD221:AG221"/>
    <mergeCell ref="C222:O222"/>
    <mergeCell ref="P222:Q222"/>
    <mergeCell ref="R222:U222"/>
    <mergeCell ref="V222:Y222"/>
    <mergeCell ref="Z222:AC222"/>
    <mergeCell ref="AD222:AG222"/>
    <mergeCell ref="C219:O219"/>
    <mergeCell ref="P219:Q219"/>
    <mergeCell ref="R219:U219"/>
    <mergeCell ref="V219:Y219"/>
    <mergeCell ref="Z219:AC219"/>
    <mergeCell ref="AD219:AG219"/>
    <mergeCell ref="C220:O220"/>
    <mergeCell ref="P220:Q220"/>
    <mergeCell ref="R220:U220"/>
    <mergeCell ref="V220:Y220"/>
    <mergeCell ref="Z220:AC220"/>
    <mergeCell ref="AD220:AG220"/>
    <mergeCell ref="Z225:AC225"/>
    <mergeCell ref="AD225:AG225"/>
    <mergeCell ref="C226:O226"/>
    <mergeCell ref="P226:Q226"/>
    <mergeCell ref="R226:U226"/>
    <mergeCell ref="V226:Y226"/>
    <mergeCell ref="Z226:AC226"/>
    <mergeCell ref="AD226:AG226"/>
    <mergeCell ref="C223:O223"/>
    <mergeCell ref="P223:Q223"/>
    <mergeCell ref="R223:U223"/>
    <mergeCell ref="V223:Y223"/>
    <mergeCell ref="Z223:AC223"/>
    <mergeCell ref="AD223:AG223"/>
    <mergeCell ref="C224:O224"/>
    <mergeCell ref="P224:Q224"/>
    <mergeCell ref="R224:U224"/>
    <mergeCell ref="V224:Y224"/>
    <mergeCell ref="Z224:AC224"/>
    <mergeCell ref="AD224:AG224"/>
    <mergeCell ref="B201:B230"/>
    <mergeCell ref="C231:AG231"/>
    <mergeCell ref="U232:AG232"/>
    <mergeCell ref="C232:T232"/>
    <mergeCell ref="B231:B239"/>
    <mergeCell ref="C229:O229"/>
    <mergeCell ref="P229:Q229"/>
    <mergeCell ref="R229:U229"/>
    <mergeCell ref="V229:Y229"/>
    <mergeCell ref="Z229:AC229"/>
    <mergeCell ref="AD229:AG229"/>
    <mergeCell ref="C230:O230"/>
    <mergeCell ref="P230:Q230"/>
    <mergeCell ref="R230:U230"/>
    <mergeCell ref="V230:Y230"/>
    <mergeCell ref="Z230:AC230"/>
    <mergeCell ref="AD230:AG230"/>
    <mergeCell ref="C227:O227"/>
    <mergeCell ref="P227:Q227"/>
    <mergeCell ref="R227:U227"/>
    <mergeCell ref="V227:Y227"/>
    <mergeCell ref="Z227:AC227"/>
    <mergeCell ref="AD227:AG227"/>
    <mergeCell ref="C228:O228"/>
    <mergeCell ref="P228:Q228"/>
    <mergeCell ref="R228:U228"/>
    <mergeCell ref="V228:Y228"/>
    <mergeCell ref="Z228:AC228"/>
    <mergeCell ref="AD228:AG228"/>
    <mergeCell ref="C225:O225"/>
    <mergeCell ref="P225:Q225"/>
    <mergeCell ref="R225:U225"/>
    <mergeCell ref="AD250:AG250"/>
    <mergeCell ref="D251:N251"/>
    <mergeCell ref="O251:V251"/>
    <mergeCell ref="W251:AC251"/>
    <mergeCell ref="C240:AG240"/>
    <mergeCell ref="D241:H241"/>
    <mergeCell ref="I241:P241"/>
    <mergeCell ref="AA241:AG241"/>
    <mergeCell ref="W241:Z241"/>
    <mergeCell ref="Q241:V241"/>
    <mergeCell ref="D242:H242"/>
    <mergeCell ref="I242:P242"/>
    <mergeCell ref="Q242:V242"/>
    <mergeCell ref="W242:Z242"/>
    <mergeCell ref="AA242:AG242"/>
    <mergeCell ref="B240:B242"/>
    <mergeCell ref="C243:AG243"/>
    <mergeCell ref="D244:G244"/>
    <mergeCell ref="H244:N244"/>
    <mergeCell ref="O244:R244"/>
    <mergeCell ref="AD251:AG251"/>
    <mergeCell ref="W244:AA244"/>
    <mergeCell ref="AB244:AG244"/>
    <mergeCell ref="W267:AC267"/>
    <mergeCell ref="AD267:AG267"/>
    <mergeCell ref="W275:AC275"/>
    <mergeCell ref="AD275:AG275"/>
    <mergeCell ref="B243:B245"/>
    <mergeCell ref="C246:AG246"/>
    <mergeCell ref="AD247:AG247"/>
    <mergeCell ref="D247:N247"/>
    <mergeCell ref="O247:V247"/>
    <mergeCell ref="W247:AC247"/>
    <mergeCell ref="D262:N262"/>
    <mergeCell ref="O262:V262"/>
    <mergeCell ref="W262:AC262"/>
    <mergeCell ref="AD262:AG262"/>
    <mergeCell ref="D263:N263"/>
    <mergeCell ref="O263:V263"/>
    <mergeCell ref="W263:AC263"/>
    <mergeCell ref="AD263:AG263"/>
    <mergeCell ref="D264:N264"/>
    <mergeCell ref="O264:V264"/>
    <mergeCell ref="W264:AC264"/>
    <mergeCell ref="AD264:AG264"/>
    <mergeCell ref="S244:V244"/>
    <mergeCell ref="D245:G245"/>
    <mergeCell ref="H245:N245"/>
    <mergeCell ref="O245:R245"/>
    <mergeCell ref="S245:V245"/>
    <mergeCell ref="W245:AA245"/>
    <mergeCell ref="AB245:AG245"/>
    <mergeCell ref="D250:N250"/>
    <mergeCell ref="O250:V250"/>
    <mergeCell ref="W250:AC250"/>
    <mergeCell ref="B1:AG2"/>
    <mergeCell ref="D79:G79"/>
    <mergeCell ref="H79:K79"/>
    <mergeCell ref="L79:Q79"/>
    <mergeCell ref="R79:W79"/>
    <mergeCell ref="X79:AB79"/>
    <mergeCell ref="AC79:AG79"/>
    <mergeCell ref="D80:G80"/>
    <mergeCell ref="H80:K80"/>
    <mergeCell ref="L80:Q80"/>
    <mergeCell ref="R80:W80"/>
    <mergeCell ref="X80:AB80"/>
    <mergeCell ref="AC80:AG80"/>
    <mergeCell ref="B246:B276"/>
    <mergeCell ref="D268:N268"/>
    <mergeCell ref="O268:V268"/>
    <mergeCell ref="W268:AC268"/>
    <mergeCell ref="AD268:AG268"/>
    <mergeCell ref="D269:N269"/>
    <mergeCell ref="O269:V269"/>
    <mergeCell ref="W269:AC269"/>
    <mergeCell ref="AD269:AG269"/>
    <mergeCell ref="D265:N265"/>
    <mergeCell ref="O265:V265"/>
    <mergeCell ref="W265:AC265"/>
    <mergeCell ref="AD265:AG265"/>
    <mergeCell ref="D266:N266"/>
    <mergeCell ref="O266:V266"/>
    <mergeCell ref="W266:AC266"/>
    <mergeCell ref="AD266:AG266"/>
    <mergeCell ref="D267:N267"/>
    <mergeCell ref="O267:V267"/>
    <mergeCell ref="AC101:AG101"/>
    <mergeCell ref="D248:N248"/>
    <mergeCell ref="O248:V248"/>
    <mergeCell ref="W248:AC248"/>
    <mergeCell ref="AD248:AG248"/>
    <mergeCell ref="D249:N249"/>
    <mergeCell ref="O249:V249"/>
    <mergeCell ref="W249:AC249"/>
    <mergeCell ref="AD249:AG249"/>
    <mergeCell ref="D102:T102"/>
    <mergeCell ref="U102:W102"/>
    <mergeCell ref="X102:AB102"/>
    <mergeCell ref="AC102:AG102"/>
    <mergeCell ref="D103:T103"/>
    <mergeCell ref="U103:W103"/>
    <mergeCell ref="X103:AB103"/>
    <mergeCell ref="AC103:AG103"/>
    <mergeCell ref="C233:T233"/>
    <mergeCell ref="C234:T234"/>
    <mergeCell ref="C235:T235"/>
    <mergeCell ref="C236:T236"/>
    <mergeCell ref="C237:T237"/>
    <mergeCell ref="C238:T238"/>
    <mergeCell ref="C239:T239"/>
    <mergeCell ref="U233:AG233"/>
    <mergeCell ref="U234:AG234"/>
    <mergeCell ref="U235:AG235"/>
    <mergeCell ref="U236:AG236"/>
    <mergeCell ref="U237:AG237"/>
    <mergeCell ref="U238:AG238"/>
    <mergeCell ref="U239:AG239"/>
    <mergeCell ref="V225:Y225"/>
    <mergeCell ref="D253:N253"/>
    <mergeCell ref="O253:V253"/>
    <mergeCell ref="W253:AC253"/>
    <mergeCell ref="AD253:AG253"/>
    <mergeCell ref="D254:N254"/>
    <mergeCell ref="O254:V254"/>
    <mergeCell ref="W254:AC254"/>
    <mergeCell ref="AD254:AG254"/>
    <mergeCell ref="D255:N255"/>
    <mergeCell ref="O255:V255"/>
    <mergeCell ref="W255:AC255"/>
    <mergeCell ref="AD255:AG255"/>
    <mergeCell ref="D256:N256"/>
    <mergeCell ref="O256:V256"/>
    <mergeCell ref="W256:AC256"/>
    <mergeCell ref="AD256:AG256"/>
    <mergeCell ref="D252:N252"/>
    <mergeCell ref="O252:V252"/>
    <mergeCell ref="W252:AC252"/>
    <mergeCell ref="AD252:AG252"/>
    <mergeCell ref="D257:N257"/>
    <mergeCell ref="O257:V257"/>
    <mergeCell ref="W257:AC257"/>
    <mergeCell ref="AD257:AG257"/>
    <mergeCell ref="D258:N258"/>
    <mergeCell ref="O258:V258"/>
    <mergeCell ref="W258:AC258"/>
    <mergeCell ref="AD258:AG258"/>
    <mergeCell ref="D259:N259"/>
    <mergeCell ref="O259:V259"/>
    <mergeCell ref="W259:AC259"/>
    <mergeCell ref="AD259:AG259"/>
    <mergeCell ref="D260:N260"/>
    <mergeCell ref="O260:V260"/>
    <mergeCell ref="W260:AC260"/>
    <mergeCell ref="AD260:AG260"/>
    <mergeCell ref="D261:N261"/>
    <mergeCell ref="O261:V261"/>
    <mergeCell ref="W261:AC261"/>
    <mergeCell ref="AD261:AG261"/>
  </mergeCells>
  <pageMargins left="0.54" right="0.36" top="0.55000000000000004" bottom="0.5500000000000000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246"/>
  <sheetViews>
    <sheetView tabSelected="1" workbookViewId="0">
      <selection activeCell="AS79" sqref="AS79"/>
    </sheetView>
  </sheetViews>
  <sheetFormatPr defaultColWidth="2.7109375" defaultRowHeight="12.75" x14ac:dyDescent="0.2"/>
  <cols>
    <col min="1" max="1" width="2.7109375" style="1" customWidth="1"/>
    <col min="2" max="3" width="3" style="1" bestFit="1" customWidth="1"/>
    <col min="4" max="13" width="2.7109375" style="1"/>
    <col min="14" max="14" width="1.7109375" style="1" customWidth="1"/>
    <col min="15" max="19" width="2.7109375" style="1"/>
    <col min="20" max="20" width="4.28515625" style="1" customWidth="1"/>
    <col min="21" max="21" width="3.140625" style="1" customWidth="1"/>
    <col min="22" max="22" width="2.7109375" style="1" customWidth="1"/>
    <col min="23" max="23" width="2.7109375" style="1"/>
    <col min="24" max="24" width="3.85546875" style="1" customWidth="1"/>
    <col min="25" max="25" width="3.5703125" style="1" customWidth="1"/>
    <col min="26" max="27" width="2.7109375" style="1"/>
    <col min="28" max="29" width="3.7109375" style="1" customWidth="1"/>
    <col min="30" max="32" width="2.7109375" style="1"/>
    <col min="33" max="33" width="3.5703125" style="1" customWidth="1"/>
    <col min="34" max="16384" width="2.7109375" style="1"/>
  </cols>
  <sheetData>
    <row r="1" spans="2:33" x14ac:dyDescent="0.2">
      <c r="B1" s="33" t="s">
        <v>494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2:33" x14ac:dyDescent="0.2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4" spans="2:33" x14ac:dyDescent="0.2">
      <c r="B4" s="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56" t="s">
        <v>1</v>
      </c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</row>
    <row r="5" spans="2:33" x14ac:dyDescent="0.2">
      <c r="B5" s="56" t="s">
        <v>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7" t="s">
        <v>511</v>
      </c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</row>
    <row r="7" spans="2:33" ht="16.5" customHeight="1" x14ac:dyDescent="0.2">
      <c r="B7" s="27" t="s">
        <v>3</v>
      </c>
      <c r="C7" s="75" t="s">
        <v>4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</row>
    <row r="8" spans="2:33" ht="16.5" customHeight="1" x14ac:dyDescent="0.2">
      <c r="B8" s="27"/>
      <c r="C8" s="78" t="s">
        <v>5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 t="s">
        <v>441</v>
      </c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</row>
    <row r="9" spans="2:33" ht="16.5" customHeight="1" x14ac:dyDescent="0.2">
      <c r="B9" s="27"/>
      <c r="C9" s="78" t="s">
        <v>6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 t="s">
        <v>442</v>
      </c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</row>
    <row r="10" spans="2:33" ht="16.5" customHeight="1" x14ac:dyDescent="0.2">
      <c r="B10" s="27"/>
      <c r="C10" s="78" t="s">
        <v>7</v>
      </c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 t="s">
        <v>443</v>
      </c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</row>
    <row r="11" spans="2:33" ht="16.5" customHeight="1" x14ac:dyDescent="0.2">
      <c r="B11" s="27" t="s">
        <v>8</v>
      </c>
      <c r="C11" s="75" t="s">
        <v>9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</row>
    <row r="12" spans="2:33" ht="16.5" customHeight="1" x14ac:dyDescent="0.2">
      <c r="B12" s="27"/>
      <c r="C12" s="76" t="s">
        <v>10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2" t="s">
        <v>444</v>
      </c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</row>
    <row r="13" spans="2:33" ht="16.5" customHeight="1" x14ac:dyDescent="0.2">
      <c r="B13" s="27"/>
      <c r="C13" s="76" t="s">
        <v>11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2" t="s">
        <v>444</v>
      </c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</row>
    <row r="14" spans="2:33" ht="16.5" customHeight="1" x14ac:dyDescent="0.2">
      <c r="B14" s="27"/>
      <c r="C14" s="78" t="s">
        <v>12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115" t="s">
        <v>445</v>
      </c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</row>
    <row r="15" spans="2:33" ht="16.5" customHeight="1" x14ac:dyDescent="0.25">
      <c r="B15" s="27"/>
      <c r="C15" s="78" t="s">
        <v>13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116" t="s">
        <v>446</v>
      </c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</row>
    <row r="16" spans="2:33" ht="16.5" customHeight="1" x14ac:dyDescent="0.2">
      <c r="B16" s="27" t="s">
        <v>14</v>
      </c>
      <c r="C16" s="75" t="s">
        <v>15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</row>
    <row r="17" spans="2:33" ht="16.5" customHeight="1" x14ac:dyDescent="0.2">
      <c r="B17" s="27"/>
      <c r="C17" s="77" t="s">
        <v>16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8" t="s">
        <v>447</v>
      </c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</row>
    <row r="18" spans="2:33" ht="16.5" customHeight="1" x14ac:dyDescent="0.2">
      <c r="B18" s="27"/>
      <c r="C18" s="77" t="s">
        <v>17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83" t="s">
        <v>448</v>
      </c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</row>
    <row r="19" spans="2:33" ht="16.5" customHeight="1" x14ac:dyDescent="0.2">
      <c r="B19" s="27"/>
      <c r="C19" s="78" t="s">
        <v>18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83" t="s">
        <v>312</v>
      </c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</row>
    <row r="20" spans="2:33" ht="16.5" customHeight="1" x14ac:dyDescent="0.2">
      <c r="B20" s="27" t="s">
        <v>19</v>
      </c>
      <c r="C20" s="75" t="s">
        <v>20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</row>
    <row r="21" spans="2:33" ht="16.5" customHeight="1" x14ac:dyDescent="0.2">
      <c r="B21" s="27"/>
      <c r="C21" s="77" t="s">
        <v>21</v>
      </c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8">
        <v>1638</v>
      </c>
      <c r="Z21" s="78"/>
      <c r="AA21" s="78"/>
      <c r="AB21" s="78"/>
      <c r="AC21" s="78"/>
      <c r="AD21" s="78"/>
      <c r="AE21" s="78"/>
      <c r="AF21" s="78"/>
      <c r="AG21" s="78"/>
    </row>
    <row r="22" spans="2:33" ht="16.5" customHeight="1" x14ac:dyDescent="0.2">
      <c r="B22" s="27"/>
      <c r="C22" s="77" t="s">
        <v>22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8">
        <v>200899410</v>
      </c>
      <c r="Z22" s="78"/>
      <c r="AA22" s="78"/>
      <c r="AB22" s="78"/>
      <c r="AC22" s="78"/>
      <c r="AD22" s="78"/>
      <c r="AE22" s="78"/>
      <c r="AF22" s="78"/>
      <c r="AG22" s="78"/>
    </row>
    <row r="23" spans="2:33" ht="16.5" customHeight="1" x14ac:dyDescent="0.2">
      <c r="B23" s="27"/>
      <c r="C23" s="77" t="s">
        <v>23</v>
      </c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8"/>
      <c r="Z23" s="78"/>
      <c r="AA23" s="78"/>
      <c r="AB23" s="78"/>
      <c r="AC23" s="78"/>
      <c r="AD23" s="78"/>
      <c r="AE23" s="78"/>
      <c r="AF23" s="78"/>
      <c r="AG23" s="78"/>
    </row>
    <row r="24" spans="2:33" ht="16.5" customHeight="1" x14ac:dyDescent="0.2">
      <c r="B24" s="27"/>
      <c r="C24" s="77" t="s">
        <v>24</v>
      </c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8">
        <v>144</v>
      </c>
      <c r="Z24" s="78"/>
      <c r="AA24" s="78"/>
      <c r="AB24" s="78"/>
      <c r="AC24" s="78"/>
      <c r="AD24" s="78"/>
      <c r="AE24" s="78"/>
      <c r="AF24" s="78"/>
      <c r="AG24" s="78"/>
    </row>
    <row r="25" spans="2:33" ht="16.5" customHeight="1" x14ac:dyDescent="0.2">
      <c r="B25" s="27"/>
      <c r="C25" s="77" t="s">
        <v>25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83" t="s">
        <v>449</v>
      </c>
      <c r="Z25" s="83"/>
      <c r="AA25" s="83"/>
      <c r="AB25" s="83"/>
      <c r="AC25" s="83"/>
      <c r="AD25" s="83"/>
      <c r="AE25" s="83"/>
      <c r="AF25" s="83"/>
      <c r="AG25" s="83"/>
    </row>
    <row r="26" spans="2:33" ht="16.5" customHeight="1" x14ac:dyDescent="0.2">
      <c r="B26" s="27"/>
      <c r="C26" s="77" t="s">
        <v>26</v>
      </c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8">
        <v>11311</v>
      </c>
      <c r="Z26" s="78"/>
      <c r="AA26" s="78"/>
      <c r="AB26" s="78"/>
      <c r="AC26" s="78"/>
      <c r="AD26" s="78"/>
      <c r="AE26" s="78"/>
      <c r="AF26" s="78"/>
      <c r="AG26" s="78"/>
    </row>
    <row r="27" spans="2:33" ht="16.5" customHeight="1" x14ac:dyDescent="0.2">
      <c r="B27" s="27"/>
      <c r="C27" s="77" t="s">
        <v>27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8">
        <v>1727407</v>
      </c>
      <c r="Z27" s="78"/>
      <c r="AA27" s="78"/>
      <c r="AB27" s="78"/>
      <c r="AC27" s="78"/>
      <c r="AD27" s="78"/>
      <c r="AE27" s="78"/>
      <c r="AF27" s="78"/>
      <c r="AG27" s="78"/>
    </row>
    <row r="28" spans="2:33" ht="16.5" customHeight="1" x14ac:dyDescent="0.2">
      <c r="B28" s="40" t="s">
        <v>28</v>
      </c>
      <c r="C28" s="75" t="s">
        <v>29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</row>
    <row r="29" spans="2:33" ht="16.5" customHeight="1" x14ac:dyDescent="0.2">
      <c r="B29" s="41"/>
      <c r="C29" s="77" t="s">
        <v>30</v>
      </c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113">
        <v>0.34399000000000002</v>
      </c>
      <c r="Z29" s="113"/>
      <c r="AA29" s="113"/>
      <c r="AB29" s="113"/>
      <c r="AC29" s="113"/>
      <c r="AD29" s="113"/>
      <c r="AE29" s="113"/>
      <c r="AF29" s="113"/>
      <c r="AG29" s="113"/>
    </row>
    <row r="30" spans="2:33" ht="16.5" customHeight="1" x14ac:dyDescent="0.2">
      <c r="B30" s="41"/>
      <c r="C30" s="77" t="s">
        <v>31</v>
      </c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113">
        <v>1.6022700000000001</v>
      </c>
      <c r="Z30" s="113"/>
      <c r="AA30" s="113"/>
      <c r="AB30" s="113"/>
      <c r="AC30" s="113"/>
      <c r="AD30" s="113"/>
      <c r="AE30" s="113"/>
      <c r="AF30" s="113"/>
      <c r="AG30" s="113"/>
    </row>
    <row r="31" spans="2:33" ht="16.5" customHeight="1" x14ac:dyDescent="0.2">
      <c r="B31" s="41"/>
      <c r="C31" s="77" t="s">
        <v>32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113">
        <v>3.0999999999999999E-3</v>
      </c>
      <c r="Z31" s="113"/>
      <c r="AA31" s="113"/>
      <c r="AB31" s="113"/>
      <c r="AC31" s="113"/>
      <c r="AD31" s="113"/>
      <c r="AE31" s="113"/>
      <c r="AF31" s="113"/>
      <c r="AG31" s="113"/>
    </row>
    <row r="32" spans="2:33" ht="16.5" customHeight="1" x14ac:dyDescent="0.2">
      <c r="B32" s="41"/>
      <c r="C32" s="114" t="s">
        <v>33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3">
        <v>1.5233000000000001</v>
      </c>
      <c r="Z32" s="113"/>
      <c r="AA32" s="113"/>
      <c r="AB32" s="113"/>
      <c r="AC32" s="113"/>
      <c r="AD32" s="113"/>
      <c r="AE32" s="113"/>
      <c r="AF32" s="113"/>
      <c r="AG32" s="113"/>
    </row>
    <row r="33" spans="2:33" ht="16.5" customHeight="1" x14ac:dyDescent="0.2">
      <c r="B33" s="42"/>
      <c r="C33" s="77" t="s">
        <v>34</v>
      </c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113">
        <v>3.6419999999999999</v>
      </c>
      <c r="Z33" s="113"/>
      <c r="AA33" s="113"/>
      <c r="AB33" s="113"/>
      <c r="AC33" s="113"/>
      <c r="AD33" s="113"/>
      <c r="AE33" s="113"/>
      <c r="AF33" s="113"/>
      <c r="AG33" s="113"/>
    </row>
    <row r="34" spans="2:33" ht="30" customHeight="1" x14ac:dyDescent="0.2">
      <c r="B34" s="27" t="s">
        <v>42</v>
      </c>
      <c r="C34" s="74" t="s">
        <v>44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</row>
    <row r="35" spans="2:33" ht="16.5" customHeight="1" x14ac:dyDescent="0.2">
      <c r="B35" s="27"/>
      <c r="C35" s="77" t="s">
        <v>35</v>
      </c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</row>
    <row r="36" spans="2:33" ht="16.5" customHeight="1" x14ac:dyDescent="0.2">
      <c r="B36" s="27"/>
      <c r="C36" s="77" t="s">
        <v>36</v>
      </c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110" t="s">
        <v>309</v>
      </c>
      <c r="Z36" s="111"/>
      <c r="AA36" s="111"/>
      <c r="AB36" s="111"/>
      <c r="AC36" s="111"/>
      <c r="AD36" s="111"/>
      <c r="AE36" s="111"/>
      <c r="AF36" s="111"/>
      <c r="AG36" s="112"/>
    </row>
    <row r="37" spans="2:33" ht="16.5" customHeight="1" x14ac:dyDescent="0.2">
      <c r="B37" s="27"/>
      <c r="C37" s="77" t="s">
        <v>37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95" t="s">
        <v>309</v>
      </c>
      <c r="Z37" s="95"/>
      <c r="AA37" s="95"/>
      <c r="AB37" s="95"/>
      <c r="AC37" s="95"/>
      <c r="AD37" s="95"/>
      <c r="AE37" s="95"/>
      <c r="AF37" s="95"/>
      <c r="AG37" s="95"/>
    </row>
    <row r="38" spans="2:33" ht="16.5" customHeight="1" x14ac:dyDescent="0.2">
      <c r="B38" s="27"/>
      <c r="C38" s="77" t="s">
        <v>38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</row>
    <row r="39" spans="2:33" ht="16.5" customHeight="1" x14ac:dyDescent="0.2">
      <c r="B39" s="27"/>
      <c r="C39" s="77" t="s">
        <v>36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8" t="s">
        <v>309</v>
      </c>
      <c r="Z39" s="78"/>
      <c r="AA39" s="78"/>
      <c r="AB39" s="78"/>
      <c r="AC39" s="78"/>
      <c r="AD39" s="78"/>
      <c r="AE39" s="78"/>
      <c r="AF39" s="78"/>
      <c r="AG39" s="78"/>
    </row>
    <row r="40" spans="2:33" ht="16.5" customHeight="1" x14ac:dyDescent="0.2">
      <c r="B40" s="27"/>
      <c r="C40" s="77" t="s">
        <v>37</v>
      </c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109" t="s">
        <v>309</v>
      </c>
      <c r="Z40" s="78"/>
      <c r="AA40" s="78"/>
      <c r="AB40" s="78"/>
      <c r="AC40" s="78"/>
      <c r="AD40" s="78"/>
      <c r="AE40" s="78"/>
      <c r="AF40" s="78"/>
      <c r="AG40" s="78"/>
    </row>
    <row r="41" spans="2:33" ht="16.5" customHeight="1" x14ac:dyDescent="0.2">
      <c r="B41" s="27"/>
      <c r="C41" s="77" t="s">
        <v>39</v>
      </c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</row>
    <row r="42" spans="2:33" ht="16.5" customHeight="1" x14ac:dyDescent="0.2">
      <c r="B42" s="27"/>
      <c r="C42" s="77" t="s">
        <v>40</v>
      </c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8" t="s">
        <v>309</v>
      </c>
      <c r="Z42" s="78"/>
      <c r="AA42" s="78"/>
      <c r="AB42" s="78"/>
      <c r="AC42" s="78"/>
      <c r="AD42" s="78"/>
      <c r="AE42" s="78"/>
      <c r="AF42" s="78"/>
      <c r="AG42" s="78"/>
    </row>
    <row r="43" spans="2:33" ht="16.5" customHeight="1" x14ac:dyDescent="0.2">
      <c r="B43" s="27"/>
      <c r="C43" s="77" t="s">
        <v>41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8" t="s">
        <v>309</v>
      </c>
      <c r="Z43" s="78"/>
      <c r="AA43" s="78"/>
      <c r="AB43" s="78"/>
      <c r="AC43" s="78"/>
      <c r="AD43" s="78"/>
      <c r="AE43" s="78"/>
      <c r="AF43" s="78"/>
      <c r="AG43" s="78"/>
    </row>
    <row r="44" spans="2:33" ht="28.5" customHeight="1" x14ac:dyDescent="0.2">
      <c r="B44" s="27" t="s">
        <v>47</v>
      </c>
      <c r="C44" s="74" t="s">
        <v>43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</row>
    <row r="45" spans="2:33" ht="16.5" customHeight="1" x14ac:dyDescent="0.2">
      <c r="B45" s="27"/>
      <c r="C45" s="77" t="s">
        <v>35</v>
      </c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</row>
    <row r="46" spans="2:33" ht="16.5" customHeight="1" x14ac:dyDescent="0.2">
      <c r="B46" s="27"/>
      <c r="C46" s="77" t="s">
        <v>45</v>
      </c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95">
        <v>0</v>
      </c>
      <c r="Z46" s="95"/>
      <c r="AA46" s="95"/>
      <c r="AB46" s="95"/>
      <c r="AC46" s="95"/>
      <c r="AD46" s="95"/>
      <c r="AE46" s="95"/>
      <c r="AF46" s="95"/>
      <c r="AG46" s="95"/>
    </row>
    <row r="47" spans="2:33" ht="16.5" customHeight="1" x14ac:dyDescent="0.2">
      <c r="B47" s="27"/>
      <c r="C47" s="77" t="s">
        <v>46</v>
      </c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95">
        <v>0</v>
      </c>
      <c r="Z47" s="95"/>
      <c r="AA47" s="95"/>
      <c r="AB47" s="95"/>
      <c r="AC47" s="95"/>
      <c r="AD47" s="95"/>
      <c r="AE47" s="95"/>
      <c r="AF47" s="95"/>
      <c r="AG47" s="95"/>
    </row>
    <row r="48" spans="2:33" ht="16.5" customHeight="1" x14ac:dyDescent="0.2">
      <c r="B48" s="27"/>
      <c r="C48" s="77" t="s">
        <v>38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</row>
    <row r="49" spans="2:53" ht="16.5" customHeight="1" x14ac:dyDescent="0.2">
      <c r="B49" s="27"/>
      <c r="C49" s="77" t="s">
        <v>45</v>
      </c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95">
        <v>0</v>
      </c>
      <c r="Z49" s="95"/>
      <c r="AA49" s="95"/>
      <c r="AB49" s="95"/>
      <c r="AC49" s="95"/>
      <c r="AD49" s="95"/>
      <c r="AE49" s="95"/>
      <c r="AF49" s="95"/>
      <c r="AG49" s="95"/>
    </row>
    <row r="50" spans="2:53" ht="16.5" customHeight="1" x14ac:dyDescent="0.2">
      <c r="B50" s="27"/>
      <c r="C50" s="77" t="s">
        <v>46</v>
      </c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95">
        <v>1547571</v>
      </c>
      <c r="Z50" s="95"/>
      <c r="AA50" s="95"/>
      <c r="AB50" s="95"/>
      <c r="AC50" s="95"/>
      <c r="AD50" s="95"/>
      <c r="AE50" s="95"/>
      <c r="AF50" s="95"/>
      <c r="AG50" s="95"/>
    </row>
    <row r="51" spans="2:53" ht="16.5" customHeight="1" x14ac:dyDescent="0.2">
      <c r="B51" s="27"/>
      <c r="C51" s="77" t="s">
        <v>39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</row>
    <row r="52" spans="2:53" ht="16.5" customHeight="1" x14ac:dyDescent="0.2">
      <c r="B52" s="27"/>
      <c r="C52" s="77" t="s">
        <v>45</v>
      </c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8" t="s">
        <v>309</v>
      </c>
      <c r="Z52" s="78"/>
      <c r="AA52" s="78"/>
      <c r="AB52" s="78"/>
      <c r="AC52" s="78"/>
      <c r="AD52" s="78"/>
      <c r="AE52" s="78"/>
      <c r="AF52" s="78"/>
      <c r="AG52" s="78"/>
    </row>
    <row r="53" spans="2:53" ht="16.5" customHeight="1" x14ac:dyDescent="0.2">
      <c r="B53" s="27"/>
      <c r="C53" s="77" t="s">
        <v>46</v>
      </c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8" t="s">
        <v>309</v>
      </c>
      <c r="Z53" s="78"/>
      <c r="AA53" s="78"/>
      <c r="AB53" s="78"/>
      <c r="AC53" s="78"/>
      <c r="AD53" s="78"/>
      <c r="AE53" s="78"/>
      <c r="AF53" s="78"/>
      <c r="AG53" s="78"/>
    </row>
    <row r="54" spans="2:53" ht="29.45" customHeight="1" x14ac:dyDescent="0.2">
      <c r="B54" s="27" t="s">
        <v>55</v>
      </c>
      <c r="C54" s="74" t="s">
        <v>48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</row>
    <row r="55" spans="2:53" x14ac:dyDescent="0.2">
      <c r="B55" s="27"/>
      <c r="C55" s="76" t="s">
        <v>49</v>
      </c>
      <c r="D55" s="76" t="s">
        <v>50</v>
      </c>
      <c r="E55" s="76"/>
      <c r="F55" s="76"/>
      <c r="G55" s="76"/>
      <c r="H55" s="76"/>
      <c r="I55" s="76"/>
      <c r="J55" s="76"/>
      <c r="K55" s="76"/>
      <c r="L55" s="72" t="s">
        <v>51</v>
      </c>
      <c r="M55" s="72"/>
      <c r="N55" s="72"/>
      <c r="O55" s="72"/>
      <c r="P55" s="72"/>
      <c r="Q55" s="72"/>
      <c r="R55" s="72" t="s">
        <v>52</v>
      </c>
      <c r="S55" s="72"/>
      <c r="T55" s="72"/>
      <c r="U55" s="72"/>
      <c r="V55" s="72"/>
      <c r="W55" s="72"/>
      <c r="X55" s="72" t="s">
        <v>53</v>
      </c>
      <c r="Y55" s="72"/>
      <c r="Z55" s="72"/>
      <c r="AA55" s="72"/>
      <c r="AB55" s="72"/>
      <c r="AC55" s="72" t="s">
        <v>54</v>
      </c>
      <c r="AD55" s="72"/>
      <c r="AE55" s="72"/>
      <c r="AF55" s="72"/>
      <c r="AG55" s="72"/>
    </row>
    <row r="56" spans="2:53" ht="80.25" customHeight="1" x14ac:dyDescent="0.2">
      <c r="B56" s="27"/>
      <c r="C56" s="76"/>
      <c r="D56" s="72" t="s">
        <v>438</v>
      </c>
      <c r="E56" s="72"/>
      <c r="F56" s="72"/>
      <c r="G56" s="72"/>
      <c r="H56" s="72" t="s">
        <v>439</v>
      </c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</row>
    <row r="57" spans="2:53" ht="38.25" customHeight="1" x14ac:dyDescent="0.2">
      <c r="B57" s="27"/>
      <c r="C57" s="15">
        <v>1</v>
      </c>
      <c r="D57" s="103">
        <v>45281</v>
      </c>
      <c r="E57" s="104"/>
      <c r="F57" s="104"/>
      <c r="G57" s="105"/>
      <c r="H57" s="106"/>
      <c r="I57" s="107"/>
      <c r="J57" s="107"/>
      <c r="K57" s="108"/>
      <c r="L57" s="65" t="s">
        <v>455</v>
      </c>
      <c r="M57" s="66"/>
      <c r="N57" s="66"/>
      <c r="O57" s="66"/>
      <c r="P57" s="66"/>
      <c r="Q57" s="67"/>
      <c r="R57" s="65" t="s">
        <v>317</v>
      </c>
      <c r="S57" s="66"/>
      <c r="T57" s="66"/>
      <c r="U57" s="66"/>
      <c r="V57" s="66"/>
      <c r="W57" s="67"/>
      <c r="X57" s="65" t="s">
        <v>1</v>
      </c>
      <c r="Y57" s="66"/>
      <c r="Z57" s="66"/>
      <c r="AA57" s="66"/>
      <c r="AB57" s="67"/>
      <c r="AC57" s="65" t="s">
        <v>318</v>
      </c>
      <c r="AD57" s="66"/>
      <c r="AE57" s="66"/>
      <c r="AF57" s="66"/>
      <c r="AG57" s="67"/>
    </row>
    <row r="58" spans="2:53" ht="38.25" customHeight="1" x14ac:dyDescent="0.2">
      <c r="B58" s="27"/>
      <c r="C58" s="15">
        <v>2</v>
      </c>
      <c r="D58" s="96">
        <v>45281</v>
      </c>
      <c r="E58" s="76"/>
      <c r="F58" s="76"/>
      <c r="G58" s="76"/>
      <c r="H58" s="96">
        <v>45281</v>
      </c>
      <c r="I58" s="76"/>
      <c r="J58" s="76"/>
      <c r="K58" s="76"/>
      <c r="L58" s="72" t="s">
        <v>495</v>
      </c>
      <c r="M58" s="72"/>
      <c r="N58" s="72"/>
      <c r="O58" s="72"/>
      <c r="P58" s="72"/>
      <c r="Q58" s="72"/>
      <c r="R58" s="72" t="s">
        <v>317</v>
      </c>
      <c r="S58" s="72"/>
      <c r="T58" s="72"/>
      <c r="U58" s="72"/>
      <c r="V58" s="72"/>
      <c r="W58" s="72"/>
      <c r="X58" s="72" t="s">
        <v>1</v>
      </c>
      <c r="Y58" s="72"/>
      <c r="Z58" s="72"/>
      <c r="AA58" s="72"/>
      <c r="AB58" s="72"/>
      <c r="AC58" s="72" t="s">
        <v>496</v>
      </c>
      <c r="AD58" s="72"/>
      <c r="AE58" s="72"/>
      <c r="AF58" s="72"/>
      <c r="AG58" s="72"/>
    </row>
    <row r="59" spans="2:53" ht="38.25" customHeight="1" x14ac:dyDescent="0.2">
      <c r="B59" s="27"/>
      <c r="C59" s="15">
        <v>3</v>
      </c>
      <c r="D59" s="96">
        <v>44568</v>
      </c>
      <c r="E59" s="76"/>
      <c r="F59" s="76"/>
      <c r="G59" s="76"/>
      <c r="H59" s="96">
        <v>44568</v>
      </c>
      <c r="I59" s="76"/>
      <c r="J59" s="76"/>
      <c r="K59" s="76"/>
      <c r="L59" s="72" t="s">
        <v>450</v>
      </c>
      <c r="M59" s="72"/>
      <c r="N59" s="72"/>
      <c r="O59" s="72"/>
      <c r="P59" s="72"/>
      <c r="Q59" s="72"/>
      <c r="R59" s="72" t="s">
        <v>317</v>
      </c>
      <c r="S59" s="72"/>
      <c r="T59" s="72"/>
      <c r="U59" s="72"/>
      <c r="V59" s="72"/>
      <c r="W59" s="72"/>
      <c r="X59" s="72" t="s">
        <v>1</v>
      </c>
      <c r="Y59" s="72"/>
      <c r="Z59" s="72"/>
      <c r="AA59" s="72"/>
      <c r="AB59" s="72"/>
      <c r="AC59" s="72" t="s">
        <v>395</v>
      </c>
      <c r="AD59" s="72"/>
      <c r="AE59" s="72"/>
      <c r="AF59" s="72"/>
      <c r="AG59" s="72"/>
    </row>
    <row r="60" spans="2:53" ht="38.25" customHeight="1" x14ac:dyDescent="0.2">
      <c r="B60" s="27"/>
      <c r="C60" s="15">
        <v>4</v>
      </c>
      <c r="D60" s="103">
        <v>44560</v>
      </c>
      <c r="E60" s="104"/>
      <c r="F60" s="104"/>
      <c r="G60" s="105"/>
      <c r="H60" s="103">
        <v>44560</v>
      </c>
      <c r="I60" s="104"/>
      <c r="J60" s="104"/>
      <c r="K60" s="105"/>
      <c r="L60" s="65" t="s">
        <v>451</v>
      </c>
      <c r="M60" s="66"/>
      <c r="N60" s="66"/>
      <c r="O60" s="66"/>
      <c r="P60" s="66"/>
      <c r="Q60" s="67"/>
      <c r="R60" s="65" t="s">
        <v>474</v>
      </c>
      <c r="S60" s="66"/>
      <c r="T60" s="66"/>
      <c r="U60" s="66"/>
      <c r="V60" s="66"/>
      <c r="W60" s="67"/>
      <c r="X60" s="65" t="s">
        <v>1</v>
      </c>
      <c r="Y60" s="66"/>
      <c r="Z60" s="66"/>
      <c r="AA60" s="66"/>
      <c r="AB60" s="67"/>
      <c r="AC60" s="65" t="s">
        <v>395</v>
      </c>
      <c r="AD60" s="66"/>
      <c r="AE60" s="66"/>
      <c r="AF60" s="66"/>
      <c r="AG60" s="67"/>
    </row>
    <row r="61" spans="2:53" s="10" customFormat="1" ht="38.25" customHeight="1" x14ac:dyDescent="0.2">
      <c r="B61" s="27"/>
      <c r="C61" s="17">
        <v>5</v>
      </c>
      <c r="D61" s="97">
        <v>44560</v>
      </c>
      <c r="E61" s="98"/>
      <c r="F61" s="98"/>
      <c r="G61" s="99"/>
      <c r="H61" s="97">
        <v>44560</v>
      </c>
      <c r="I61" s="98"/>
      <c r="J61" s="98"/>
      <c r="K61" s="99"/>
      <c r="L61" s="100" t="s">
        <v>456</v>
      </c>
      <c r="M61" s="101"/>
      <c r="N61" s="101"/>
      <c r="O61" s="101"/>
      <c r="P61" s="101"/>
      <c r="Q61" s="102"/>
      <c r="R61" s="100" t="s">
        <v>317</v>
      </c>
      <c r="S61" s="101"/>
      <c r="T61" s="101"/>
      <c r="U61" s="101"/>
      <c r="V61" s="101"/>
      <c r="W61" s="102"/>
      <c r="X61" s="100" t="s">
        <v>1</v>
      </c>
      <c r="Y61" s="101"/>
      <c r="Z61" s="101"/>
      <c r="AA61" s="101"/>
      <c r="AB61" s="102"/>
      <c r="AC61" s="65" t="s">
        <v>395</v>
      </c>
      <c r="AD61" s="66"/>
      <c r="AE61" s="66"/>
      <c r="AF61" s="66"/>
      <c r="AG61" s="67"/>
    </row>
    <row r="62" spans="2:53" ht="38.25" customHeight="1" x14ac:dyDescent="0.2">
      <c r="B62" s="27"/>
      <c r="C62" s="17">
        <v>6</v>
      </c>
      <c r="D62" s="97">
        <v>44560</v>
      </c>
      <c r="E62" s="98"/>
      <c r="F62" s="98"/>
      <c r="G62" s="99"/>
      <c r="H62" s="97">
        <v>44560</v>
      </c>
      <c r="I62" s="98"/>
      <c r="J62" s="98"/>
      <c r="K62" s="99"/>
      <c r="L62" s="100" t="s">
        <v>457</v>
      </c>
      <c r="M62" s="101"/>
      <c r="N62" s="101"/>
      <c r="O62" s="101"/>
      <c r="P62" s="101"/>
      <c r="Q62" s="102"/>
      <c r="R62" s="100" t="s">
        <v>317</v>
      </c>
      <c r="S62" s="101"/>
      <c r="T62" s="101"/>
      <c r="U62" s="101"/>
      <c r="V62" s="101"/>
      <c r="W62" s="102"/>
      <c r="X62" s="100" t="s">
        <v>1</v>
      </c>
      <c r="Y62" s="101"/>
      <c r="Z62" s="101"/>
      <c r="AA62" s="101"/>
      <c r="AB62" s="102"/>
      <c r="AC62" s="65" t="s">
        <v>395</v>
      </c>
      <c r="AD62" s="66"/>
      <c r="AE62" s="66"/>
      <c r="AF62" s="66"/>
      <c r="AG62" s="67"/>
      <c r="AR62" s="117"/>
      <c r="AS62" s="117"/>
      <c r="AT62" s="117"/>
      <c r="AU62" s="117"/>
      <c r="AV62" s="117"/>
      <c r="AW62" s="117"/>
      <c r="AX62" s="11"/>
      <c r="AY62" s="11"/>
      <c r="AZ62" s="11"/>
      <c r="BA62" s="11"/>
    </row>
    <row r="63" spans="2:53" ht="38.25" customHeight="1" x14ac:dyDescent="0.2">
      <c r="B63" s="27"/>
      <c r="C63" s="17">
        <v>7</v>
      </c>
      <c r="D63" s="97">
        <v>44560</v>
      </c>
      <c r="E63" s="98"/>
      <c r="F63" s="98"/>
      <c r="G63" s="99"/>
      <c r="H63" s="97">
        <v>44560</v>
      </c>
      <c r="I63" s="98"/>
      <c r="J63" s="98"/>
      <c r="K63" s="99"/>
      <c r="L63" s="100" t="s">
        <v>452</v>
      </c>
      <c r="M63" s="101"/>
      <c r="N63" s="101"/>
      <c r="O63" s="101"/>
      <c r="P63" s="101"/>
      <c r="Q63" s="102"/>
      <c r="R63" s="100" t="s">
        <v>317</v>
      </c>
      <c r="S63" s="101"/>
      <c r="T63" s="101"/>
      <c r="U63" s="101"/>
      <c r="V63" s="101"/>
      <c r="W63" s="102"/>
      <c r="X63" s="100" t="s">
        <v>1</v>
      </c>
      <c r="Y63" s="101"/>
      <c r="Z63" s="101"/>
      <c r="AA63" s="101"/>
      <c r="AB63" s="102"/>
      <c r="AC63" s="65" t="s">
        <v>395</v>
      </c>
      <c r="AD63" s="66"/>
      <c r="AE63" s="66"/>
      <c r="AF63" s="66"/>
      <c r="AG63" s="67"/>
      <c r="AR63" s="11"/>
      <c r="AS63" s="11"/>
      <c r="AT63" s="11"/>
      <c r="AU63" s="11"/>
      <c r="AV63" s="118"/>
      <c r="AW63" s="118"/>
      <c r="AX63" s="118"/>
      <c r="AY63" s="118"/>
      <c r="AZ63" s="118"/>
      <c r="BA63" s="118"/>
    </row>
    <row r="64" spans="2:53" ht="38.25" customHeight="1" x14ac:dyDescent="0.2">
      <c r="B64" s="27"/>
      <c r="C64" s="17">
        <v>8</v>
      </c>
      <c r="D64" s="97">
        <v>44560</v>
      </c>
      <c r="E64" s="98"/>
      <c r="F64" s="98"/>
      <c r="G64" s="99"/>
      <c r="H64" s="97">
        <v>44560</v>
      </c>
      <c r="I64" s="98"/>
      <c r="J64" s="98"/>
      <c r="K64" s="99"/>
      <c r="L64" s="100" t="s">
        <v>458</v>
      </c>
      <c r="M64" s="101"/>
      <c r="N64" s="101"/>
      <c r="O64" s="101"/>
      <c r="P64" s="101"/>
      <c r="Q64" s="102"/>
      <c r="R64" s="100" t="s">
        <v>317</v>
      </c>
      <c r="S64" s="101"/>
      <c r="T64" s="101"/>
      <c r="U64" s="101"/>
      <c r="V64" s="101"/>
      <c r="W64" s="102"/>
      <c r="X64" s="100" t="s">
        <v>1</v>
      </c>
      <c r="Y64" s="101"/>
      <c r="Z64" s="101"/>
      <c r="AA64" s="101"/>
      <c r="AB64" s="102"/>
      <c r="AC64" s="65" t="s">
        <v>395</v>
      </c>
      <c r="AD64" s="66"/>
      <c r="AE64" s="66"/>
      <c r="AF64" s="66"/>
      <c r="AG64" s="67"/>
    </row>
    <row r="65" spans="2:33" ht="38.25" customHeight="1" x14ac:dyDescent="0.2">
      <c r="B65" s="27"/>
      <c r="C65" s="17">
        <v>9</v>
      </c>
      <c r="D65" s="97">
        <v>44560</v>
      </c>
      <c r="E65" s="98"/>
      <c r="F65" s="98"/>
      <c r="G65" s="99"/>
      <c r="H65" s="97">
        <v>44560</v>
      </c>
      <c r="I65" s="98"/>
      <c r="J65" s="98"/>
      <c r="K65" s="99"/>
      <c r="L65" s="100" t="s">
        <v>453</v>
      </c>
      <c r="M65" s="101"/>
      <c r="N65" s="101"/>
      <c r="O65" s="101"/>
      <c r="P65" s="101"/>
      <c r="Q65" s="102"/>
      <c r="R65" s="100" t="s">
        <v>317</v>
      </c>
      <c r="S65" s="101"/>
      <c r="T65" s="101"/>
      <c r="U65" s="101"/>
      <c r="V65" s="101"/>
      <c r="W65" s="102"/>
      <c r="X65" s="100" t="s">
        <v>1</v>
      </c>
      <c r="Y65" s="101"/>
      <c r="Z65" s="101"/>
      <c r="AA65" s="101"/>
      <c r="AB65" s="102"/>
      <c r="AC65" s="65" t="s">
        <v>395</v>
      </c>
      <c r="AD65" s="66"/>
      <c r="AE65" s="66"/>
      <c r="AF65" s="66"/>
      <c r="AG65" s="67"/>
    </row>
    <row r="66" spans="2:33" ht="38.25" customHeight="1" x14ac:dyDescent="0.2">
      <c r="B66" s="27"/>
      <c r="C66" s="17">
        <v>10</v>
      </c>
      <c r="D66" s="97">
        <v>44560</v>
      </c>
      <c r="E66" s="98"/>
      <c r="F66" s="98"/>
      <c r="G66" s="99"/>
      <c r="H66" s="97">
        <v>44560</v>
      </c>
      <c r="I66" s="98"/>
      <c r="J66" s="98"/>
      <c r="K66" s="99"/>
      <c r="L66" s="100" t="s">
        <v>454</v>
      </c>
      <c r="M66" s="101"/>
      <c r="N66" s="101"/>
      <c r="O66" s="101"/>
      <c r="P66" s="101"/>
      <c r="Q66" s="102"/>
      <c r="R66" s="100" t="s">
        <v>317</v>
      </c>
      <c r="S66" s="101"/>
      <c r="T66" s="101"/>
      <c r="U66" s="101"/>
      <c r="V66" s="101"/>
      <c r="W66" s="102"/>
      <c r="X66" s="100" t="s">
        <v>1</v>
      </c>
      <c r="Y66" s="101"/>
      <c r="Z66" s="101"/>
      <c r="AA66" s="101"/>
      <c r="AB66" s="102"/>
      <c r="AC66" s="65" t="s">
        <v>395</v>
      </c>
      <c r="AD66" s="66"/>
      <c r="AE66" s="66"/>
      <c r="AF66" s="66"/>
      <c r="AG66" s="67"/>
    </row>
    <row r="67" spans="2:33" ht="33.75" customHeight="1" x14ac:dyDescent="0.2">
      <c r="B67" s="27"/>
      <c r="C67" s="74" t="s">
        <v>56</v>
      </c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</row>
    <row r="68" spans="2:33" ht="15" customHeight="1" x14ac:dyDescent="0.2">
      <c r="B68" s="27" t="s">
        <v>66</v>
      </c>
      <c r="C68" s="87" t="s">
        <v>57</v>
      </c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95">
        <v>0</v>
      </c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</row>
    <row r="69" spans="2:33" ht="15" customHeight="1" x14ac:dyDescent="0.2">
      <c r="B69" s="27"/>
      <c r="C69" s="82" t="s">
        <v>58</v>
      </c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95">
        <v>0</v>
      </c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</row>
    <row r="70" spans="2:33" ht="15" customHeight="1" x14ac:dyDescent="0.2">
      <c r="B70" s="27"/>
      <c r="C70" s="82" t="s">
        <v>59</v>
      </c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95">
        <v>0</v>
      </c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</row>
    <row r="71" spans="2:33" ht="15" customHeight="1" x14ac:dyDescent="0.2">
      <c r="B71" s="27"/>
      <c r="C71" s="82" t="s">
        <v>60</v>
      </c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95">
        <v>0</v>
      </c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</row>
    <row r="72" spans="2:33" ht="15" customHeight="1" x14ac:dyDescent="0.2">
      <c r="B72" s="27"/>
      <c r="C72" s="82" t="s">
        <v>61</v>
      </c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95">
        <v>0</v>
      </c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</row>
    <row r="73" spans="2:33" ht="15" customHeight="1" x14ac:dyDescent="0.2">
      <c r="B73" s="27"/>
      <c r="C73" s="82" t="s">
        <v>62</v>
      </c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95">
        <v>0</v>
      </c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</row>
    <row r="74" spans="2:33" ht="15" customHeight="1" x14ac:dyDescent="0.2">
      <c r="B74" s="27"/>
      <c r="C74" s="82" t="s">
        <v>63</v>
      </c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95">
        <v>0</v>
      </c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</row>
    <row r="75" spans="2:33" ht="15" customHeight="1" x14ac:dyDescent="0.2">
      <c r="B75" s="27"/>
      <c r="C75" s="82" t="s">
        <v>64</v>
      </c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95">
        <v>0</v>
      </c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</row>
    <row r="76" spans="2:33" ht="15" customHeight="1" x14ac:dyDescent="0.2">
      <c r="B76" s="27"/>
      <c r="C76" s="82" t="s">
        <v>65</v>
      </c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95">
        <v>0</v>
      </c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</row>
    <row r="77" spans="2:33" ht="15" customHeight="1" x14ac:dyDescent="0.2">
      <c r="B77" s="27"/>
      <c r="C77" s="75" t="s">
        <v>67</v>
      </c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</row>
    <row r="78" spans="2:33" ht="36" customHeight="1" x14ac:dyDescent="0.2">
      <c r="B78" s="27" t="s">
        <v>68</v>
      </c>
      <c r="C78" s="13" t="s">
        <v>49</v>
      </c>
      <c r="D78" s="76" t="s">
        <v>69</v>
      </c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2" t="s">
        <v>72</v>
      </c>
      <c r="V78" s="72"/>
      <c r="W78" s="72"/>
      <c r="X78" s="72" t="s">
        <v>71</v>
      </c>
      <c r="Y78" s="72"/>
      <c r="Z78" s="72"/>
      <c r="AA78" s="72"/>
      <c r="AB78" s="72"/>
      <c r="AC78" s="72" t="s">
        <v>70</v>
      </c>
      <c r="AD78" s="72"/>
      <c r="AE78" s="72"/>
      <c r="AF78" s="72"/>
      <c r="AG78" s="72"/>
    </row>
    <row r="79" spans="2:33" ht="26.25" customHeight="1" x14ac:dyDescent="0.2">
      <c r="B79" s="27"/>
      <c r="C79" s="16">
        <v>1</v>
      </c>
      <c r="D79" s="71" t="s">
        <v>322</v>
      </c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89" t="s">
        <v>400</v>
      </c>
      <c r="V79" s="89"/>
      <c r="W79" s="89"/>
      <c r="X79" s="96">
        <v>45281</v>
      </c>
      <c r="Y79" s="76"/>
      <c r="Z79" s="76"/>
      <c r="AA79" s="76"/>
      <c r="AB79" s="76"/>
      <c r="AC79" s="96">
        <v>45282</v>
      </c>
      <c r="AD79" s="76"/>
      <c r="AE79" s="76"/>
      <c r="AF79" s="76"/>
      <c r="AG79" s="76"/>
    </row>
    <row r="80" spans="2:33" ht="15" customHeight="1" x14ac:dyDescent="0.2">
      <c r="B80" s="27"/>
      <c r="C80" s="16">
        <v>2</v>
      </c>
      <c r="D80" s="71" t="s">
        <v>475</v>
      </c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89" t="s">
        <v>326</v>
      </c>
      <c r="V80" s="89"/>
      <c r="W80" s="89"/>
      <c r="X80" s="96">
        <v>45281</v>
      </c>
      <c r="Y80" s="76"/>
      <c r="Z80" s="76"/>
      <c r="AA80" s="76"/>
      <c r="AB80" s="76"/>
      <c r="AC80" s="96">
        <v>45282</v>
      </c>
      <c r="AD80" s="76"/>
      <c r="AE80" s="76"/>
      <c r="AF80" s="76"/>
      <c r="AG80" s="76"/>
    </row>
    <row r="81" spans="2:33" ht="15" customHeight="1" x14ac:dyDescent="0.2">
      <c r="B81" s="27"/>
      <c r="C81" s="16">
        <v>3</v>
      </c>
      <c r="D81" s="71" t="s">
        <v>476</v>
      </c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89" t="s">
        <v>328</v>
      </c>
      <c r="V81" s="89"/>
      <c r="W81" s="89"/>
      <c r="X81" s="96">
        <v>45281</v>
      </c>
      <c r="Y81" s="76"/>
      <c r="Z81" s="76"/>
      <c r="AA81" s="76"/>
      <c r="AB81" s="76"/>
      <c r="AC81" s="96">
        <v>45282</v>
      </c>
      <c r="AD81" s="76"/>
      <c r="AE81" s="76"/>
      <c r="AF81" s="76"/>
      <c r="AG81" s="76"/>
    </row>
    <row r="82" spans="2:33" ht="15" customHeight="1" x14ac:dyDescent="0.2">
      <c r="B82" s="27"/>
      <c r="C82" s="16">
        <v>4</v>
      </c>
      <c r="D82" s="71" t="s">
        <v>497</v>
      </c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89" t="s">
        <v>326</v>
      </c>
      <c r="V82" s="89"/>
      <c r="W82" s="89"/>
      <c r="X82" s="96">
        <v>45281</v>
      </c>
      <c r="Y82" s="76"/>
      <c r="Z82" s="76"/>
      <c r="AA82" s="76"/>
      <c r="AB82" s="76"/>
      <c r="AC82" s="96">
        <v>45282</v>
      </c>
      <c r="AD82" s="76"/>
      <c r="AE82" s="76"/>
      <c r="AF82" s="76"/>
      <c r="AG82" s="76"/>
    </row>
    <row r="83" spans="2:33" ht="23.25" customHeight="1" x14ac:dyDescent="0.2">
      <c r="B83" s="27"/>
      <c r="C83" s="16">
        <v>5</v>
      </c>
      <c r="D83" s="71" t="s">
        <v>498</v>
      </c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89" t="s">
        <v>499</v>
      </c>
      <c r="V83" s="89"/>
      <c r="W83" s="89"/>
      <c r="X83" s="96">
        <v>45142</v>
      </c>
      <c r="Y83" s="76"/>
      <c r="Z83" s="76"/>
      <c r="AA83" s="76"/>
      <c r="AB83" s="76"/>
      <c r="AC83" s="96">
        <v>45148</v>
      </c>
      <c r="AD83" s="76"/>
      <c r="AE83" s="76"/>
      <c r="AF83" s="76"/>
      <c r="AG83" s="76"/>
    </row>
    <row r="84" spans="2:33" ht="13.5" customHeight="1" x14ac:dyDescent="0.2">
      <c r="B84" s="27"/>
      <c r="C84" s="92" t="s">
        <v>73</v>
      </c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4"/>
    </row>
    <row r="85" spans="2:33" ht="29.45" customHeight="1" x14ac:dyDescent="0.2">
      <c r="B85" s="27">
        <v>11</v>
      </c>
      <c r="C85" s="76" t="s">
        <v>77</v>
      </c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2" t="s">
        <v>76</v>
      </c>
      <c r="V85" s="72"/>
      <c r="W85" s="72"/>
      <c r="X85" s="72" t="s">
        <v>75</v>
      </c>
      <c r="Y85" s="72"/>
      <c r="Z85" s="72"/>
      <c r="AA85" s="72"/>
      <c r="AB85" s="72"/>
      <c r="AC85" s="72" t="s">
        <v>74</v>
      </c>
      <c r="AD85" s="72"/>
      <c r="AE85" s="72"/>
      <c r="AF85" s="72"/>
      <c r="AG85" s="72"/>
    </row>
    <row r="86" spans="2:33" ht="17.25" customHeight="1" x14ac:dyDescent="0.2">
      <c r="B86" s="27"/>
      <c r="C86" s="91" t="s">
        <v>78</v>
      </c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</row>
    <row r="87" spans="2:33" ht="14.25" customHeight="1" x14ac:dyDescent="0.2">
      <c r="B87" s="27"/>
      <c r="C87" s="75" t="s">
        <v>79</v>
      </c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</row>
    <row r="88" spans="2:33" x14ac:dyDescent="0.2">
      <c r="B88" s="27"/>
      <c r="C88" s="82" t="s">
        <v>80</v>
      </c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</row>
    <row r="89" spans="2:33" x14ac:dyDescent="0.2">
      <c r="B89" s="27"/>
      <c r="C89" s="82" t="s">
        <v>81</v>
      </c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3" t="s">
        <v>88</v>
      </c>
      <c r="V89" s="83"/>
      <c r="W89" s="83"/>
      <c r="X89" s="84">
        <v>2027998033</v>
      </c>
      <c r="Y89" s="84"/>
      <c r="Z89" s="84"/>
      <c r="AA89" s="84"/>
      <c r="AB89" s="84"/>
      <c r="AC89" s="84">
        <v>2021925257</v>
      </c>
      <c r="AD89" s="84"/>
      <c r="AE89" s="84"/>
      <c r="AF89" s="84"/>
      <c r="AG89" s="84"/>
    </row>
    <row r="90" spans="2:33" x14ac:dyDescent="0.2">
      <c r="B90" s="27"/>
      <c r="C90" s="82" t="s">
        <v>82</v>
      </c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3" t="s">
        <v>89</v>
      </c>
      <c r="V90" s="83"/>
      <c r="W90" s="83"/>
      <c r="X90" s="84">
        <v>1104639218</v>
      </c>
      <c r="Y90" s="84"/>
      <c r="Z90" s="84"/>
      <c r="AA90" s="84"/>
      <c r="AB90" s="84"/>
      <c r="AC90" s="84">
        <v>1217800181</v>
      </c>
      <c r="AD90" s="84"/>
      <c r="AE90" s="84"/>
      <c r="AF90" s="84"/>
      <c r="AG90" s="84"/>
    </row>
    <row r="91" spans="2:33" x14ac:dyDescent="0.2">
      <c r="B91" s="27"/>
      <c r="C91" s="82" t="s">
        <v>83</v>
      </c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3" t="s">
        <v>90</v>
      </c>
      <c r="V91" s="83"/>
      <c r="W91" s="83"/>
      <c r="X91" s="85">
        <f>X89-X90</f>
        <v>923358815</v>
      </c>
      <c r="Y91" s="85"/>
      <c r="Z91" s="85"/>
      <c r="AA91" s="85"/>
      <c r="AB91" s="85"/>
      <c r="AC91" s="85">
        <f>AC89-AC90</f>
        <v>804125076</v>
      </c>
      <c r="AD91" s="85"/>
      <c r="AE91" s="85"/>
      <c r="AF91" s="85"/>
      <c r="AG91" s="85"/>
    </row>
    <row r="92" spans="2:33" x14ac:dyDescent="0.2">
      <c r="B92" s="27"/>
      <c r="C92" s="82" t="s">
        <v>84</v>
      </c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3"/>
      <c r="V92" s="83"/>
      <c r="W92" s="83"/>
      <c r="X92" s="84"/>
      <c r="Y92" s="84"/>
      <c r="Z92" s="84"/>
      <c r="AA92" s="84"/>
      <c r="AB92" s="84"/>
      <c r="AC92" s="84"/>
      <c r="AD92" s="84"/>
      <c r="AE92" s="84"/>
      <c r="AF92" s="84"/>
      <c r="AG92" s="84"/>
    </row>
    <row r="93" spans="2:33" x14ac:dyDescent="0.2">
      <c r="B93" s="27"/>
      <c r="C93" s="82" t="s">
        <v>85</v>
      </c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3" t="s">
        <v>91</v>
      </c>
      <c r="V93" s="83"/>
      <c r="W93" s="83"/>
      <c r="X93" s="84">
        <v>1388844</v>
      </c>
      <c r="Y93" s="84"/>
      <c r="Z93" s="84"/>
      <c r="AA93" s="84"/>
      <c r="AB93" s="84"/>
      <c r="AC93" s="84">
        <v>1317375</v>
      </c>
      <c r="AD93" s="84"/>
      <c r="AE93" s="84"/>
      <c r="AF93" s="84"/>
      <c r="AG93" s="84"/>
    </row>
    <row r="94" spans="2:33" x14ac:dyDescent="0.2">
      <c r="B94" s="27"/>
      <c r="C94" s="82" t="s">
        <v>86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3" t="s">
        <v>92</v>
      </c>
      <c r="V94" s="83"/>
      <c r="W94" s="83"/>
      <c r="X94" s="84">
        <v>794130</v>
      </c>
      <c r="Y94" s="84"/>
      <c r="Z94" s="84"/>
      <c r="AA94" s="84"/>
      <c r="AB94" s="84"/>
      <c r="AC94" s="84">
        <v>1250316</v>
      </c>
      <c r="AD94" s="84"/>
      <c r="AE94" s="84"/>
      <c r="AF94" s="84"/>
      <c r="AG94" s="84"/>
    </row>
    <row r="95" spans="2:33" x14ac:dyDescent="0.2">
      <c r="B95" s="27"/>
      <c r="C95" s="82" t="s">
        <v>87</v>
      </c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3" t="s">
        <v>93</v>
      </c>
      <c r="V95" s="83"/>
      <c r="W95" s="83"/>
      <c r="X95" s="85">
        <f>X93-X94</f>
        <v>594714</v>
      </c>
      <c r="Y95" s="85"/>
      <c r="Z95" s="85"/>
      <c r="AA95" s="85"/>
      <c r="AB95" s="85"/>
      <c r="AC95" s="85">
        <f>AC93-AC94</f>
        <v>67059</v>
      </c>
      <c r="AD95" s="85"/>
      <c r="AE95" s="85"/>
      <c r="AF95" s="85"/>
      <c r="AG95" s="85"/>
    </row>
    <row r="96" spans="2:33" x14ac:dyDescent="0.2">
      <c r="B96" s="27"/>
      <c r="C96" s="71" t="s">
        <v>477</v>
      </c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89" t="s">
        <v>94</v>
      </c>
      <c r="V96" s="89"/>
      <c r="W96" s="89"/>
      <c r="X96" s="88">
        <f>X97+X98+X99+X100+X101</f>
        <v>185813987</v>
      </c>
      <c r="Y96" s="88"/>
      <c r="Z96" s="88"/>
      <c r="AA96" s="88"/>
      <c r="AB96" s="88"/>
      <c r="AC96" s="88">
        <f>AC97+AC98+AC99+AC100+AC101</f>
        <v>185813987</v>
      </c>
      <c r="AD96" s="88"/>
      <c r="AE96" s="88"/>
      <c r="AF96" s="88"/>
      <c r="AG96" s="88"/>
    </row>
    <row r="97" spans="2:33" ht="11.25" customHeight="1" x14ac:dyDescent="0.2">
      <c r="B97" s="27"/>
      <c r="C97" s="82" t="s">
        <v>95</v>
      </c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3" t="s">
        <v>104</v>
      </c>
      <c r="V97" s="83"/>
      <c r="W97" s="83"/>
      <c r="X97" s="84">
        <v>956316</v>
      </c>
      <c r="Y97" s="84"/>
      <c r="Z97" s="84"/>
      <c r="AA97" s="84"/>
      <c r="AB97" s="84"/>
      <c r="AC97" s="84">
        <v>956316</v>
      </c>
      <c r="AD97" s="84"/>
      <c r="AE97" s="84"/>
      <c r="AF97" s="84"/>
      <c r="AG97" s="84"/>
    </row>
    <row r="98" spans="2:33" x14ac:dyDescent="0.2">
      <c r="B98" s="27"/>
      <c r="C98" s="82" t="s">
        <v>96</v>
      </c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3" t="s">
        <v>105</v>
      </c>
      <c r="V98" s="83"/>
      <c r="W98" s="83"/>
      <c r="X98" s="84">
        <v>182924949</v>
      </c>
      <c r="Y98" s="84"/>
      <c r="Z98" s="84"/>
      <c r="AA98" s="84"/>
      <c r="AB98" s="84"/>
      <c r="AC98" s="84">
        <v>182924949</v>
      </c>
      <c r="AD98" s="84"/>
      <c r="AE98" s="84"/>
      <c r="AF98" s="84"/>
      <c r="AG98" s="84"/>
    </row>
    <row r="99" spans="2:33" x14ac:dyDescent="0.2">
      <c r="B99" s="27"/>
      <c r="C99" s="82" t="s">
        <v>97</v>
      </c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3" t="s">
        <v>106</v>
      </c>
      <c r="V99" s="83"/>
      <c r="W99" s="83"/>
      <c r="X99" s="84">
        <v>1932722</v>
      </c>
      <c r="Y99" s="84"/>
      <c r="Z99" s="84"/>
      <c r="AA99" s="84"/>
      <c r="AB99" s="84"/>
      <c r="AC99" s="84">
        <v>1932722</v>
      </c>
      <c r="AD99" s="84"/>
      <c r="AE99" s="84"/>
      <c r="AF99" s="84"/>
      <c r="AG99" s="84"/>
    </row>
    <row r="100" spans="2:33" x14ac:dyDescent="0.2">
      <c r="B100" s="27"/>
      <c r="C100" s="71" t="s">
        <v>98</v>
      </c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89" t="s">
        <v>107</v>
      </c>
      <c r="V100" s="89"/>
      <c r="W100" s="89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</row>
    <row r="101" spans="2:33" x14ac:dyDescent="0.2">
      <c r="B101" s="27"/>
      <c r="C101" s="82" t="s">
        <v>99</v>
      </c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3" t="s">
        <v>108</v>
      </c>
      <c r="V101" s="83"/>
      <c r="W101" s="83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</row>
    <row r="102" spans="2:33" x14ac:dyDescent="0.2">
      <c r="B102" s="27"/>
      <c r="C102" s="82" t="s">
        <v>100</v>
      </c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3" t="s">
        <v>109</v>
      </c>
      <c r="V102" s="83"/>
      <c r="W102" s="83"/>
      <c r="X102" s="84">
        <v>4916031</v>
      </c>
      <c r="Y102" s="84"/>
      <c r="Z102" s="84"/>
      <c r="AA102" s="84"/>
      <c r="AB102" s="84"/>
      <c r="AC102" s="84">
        <v>4050584</v>
      </c>
      <c r="AD102" s="84"/>
      <c r="AE102" s="84"/>
      <c r="AF102" s="84"/>
      <c r="AG102" s="84"/>
    </row>
    <row r="103" spans="2:33" x14ac:dyDescent="0.2">
      <c r="B103" s="27"/>
      <c r="C103" s="82" t="s">
        <v>101</v>
      </c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3" t="s">
        <v>110</v>
      </c>
      <c r="V103" s="83"/>
      <c r="W103" s="83"/>
      <c r="X103" s="84">
        <v>4663720</v>
      </c>
      <c r="Y103" s="84"/>
      <c r="Z103" s="84"/>
      <c r="AA103" s="84"/>
      <c r="AB103" s="84"/>
      <c r="AC103" s="84">
        <v>9237824</v>
      </c>
      <c r="AD103" s="84"/>
      <c r="AE103" s="84"/>
      <c r="AF103" s="84"/>
      <c r="AG103" s="84"/>
    </row>
    <row r="104" spans="2:33" x14ac:dyDescent="0.2">
      <c r="B104" s="27"/>
      <c r="C104" s="82" t="s">
        <v>102</v>
      </c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3" t="s">
        <v>111</v>
      </c>
      <c r="V104" s="83"/>
      <c r="W104" s="83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</row>
    <row r="105" spans="2:33" x14ac:dyDescent="0.2">
      <c r="B105" s="27"/>
      <c r="C105" s="82" t="s">
        <v>103</v>
      </c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3" t="s">
        <v>112</v>
      </c>
      <c r="V105" s="83"/>
      <c r="W105" s="83"/>
      <c r="X105" s="84">
        <v>573792494</v>
      </c>
      <c r="Y105" s="84"/>
      <c r="Z105" s="84"/>
      <c r="AA105" s="84"/>
      <c r="AB105" s="84"/>
      <c r="AC105" s="84">
        <v>530055058</v>
      </c>
      <c r="AD105" s="84"/>
      <c r="AE105" s="84"/>
      <c r="AF105" s="84"/>
      <c r="AG105" s="84"/>
    </row>
    <row r="106" spans="2:33" x14ac:dyDescent="0.2">
      <c r="B106" s="27"/>
      <c r="C106" s="82" t="s">
        <v>478</v>
      </c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3" t="s">
        <v>113</v>
      </c>
      <c r="V106" s="83"/>
      <c r="W106" s="83"/>
      <c r="X106" s="85">
        <f>X91+X95+X96+X102+X103+X104+X105</f>
        <v>1693139761</v>
      </c>
      <c r="Y106" s="85"/>
      <c r="Z106" s="85"/>
      <c r="AA106" s="85"/>
      <c r="AB106" s="85"/>
      <c r="AC106" s="85">
        <f>AC91+AC95+AC96+AC102+AC103+AC104+AC105</f>
        <v>1533349588</v>
      </c>
      <c r="AD106" s="85"/>
      <c r="AE106" s="85"/>
      <c r="AF106" s="85"/>
      <c r="AG106" s="85"/>
    </row>
    <row r="107" spans="2:33" ht="13.5" customHeight="1" x14ac:dyDescent="0.2">
      <c r="B107" s="27"/>
      <c r="C107" s="75" t="s">
        <v>114</v>
      </c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8"/>
      <c r="V107" s="78"/>
      <c r="W107" s="78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</row>
    <row r="108" spans="2:33" ht="24" customHeight="1" x14ac:dyDescent="0.2">
      <c r="B108" s="27"/>
      <c r="C108" s="87" t="s">
        <v>115</v>
      </c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9" t="s">
        <v>118</v>
      </c>
      <c r="V108" s="89"/>
      <c r="W108" s="89"/>
      <c r="X108" s="88">
        <f>X109+X110+X111+X112</f>
        <v>143727580</v>
      </c>
      <c r="Y108" s="88"/>
      <c r="Z108" s="88"/>
      <c r="AA108" s="88"/>
      <c r="AB108" s="88"/>
      <c r="AC108" s="88">
        <f>AC109+AC110+AC111+AC112</f>
        <v>242644275</v>
      </c>
      <c r="AD108" s="88"/>
      <c r="AE108" s="88"/>
      <c r="AF108" s="88"/>
      <c r="AG108" s="88"/>
    </row>
    <row r="109" spans="2:33" ht="15" customHeight="1" x14ac:dyDescent="0.2">
      <c r="B109" s="27"/>
      <c r="C109" s="82" t="s">
        <v>116</v>
      </c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3" t="s">
        <v>119</v>
      </c>
      <c r="V109" s="83"/>
      <c r="W109" s="83"/>
      <c r="X109" s="90">
        <v>102078277</v>
      </c>
      <c r="Y109" s="90"/>
      <c r="Z109" s="90"/>
      <c r="AA109" s="90"/>
      <c r="AB109" s="90"/>
      <c r="AC109" s="90">
        <v>119448994</v>
      </c>
      <c r="AD109" s="90"/>
      <c r="AE109" s="90"/>
      <c r="AF109" s="90"/>
      <c r="AG109" s="90"/>
    </row>
    <row r="110" spans="2:33" x14ac:dyDescent="0.2">
      <c r="B110" s="27"/>
      <c r="C110" s="82" t="s">
        <v>117</v>
      </c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3" t="s">
        <v>120</v>
      </c>
      <c r="V110" s="83"/>
      <c r="W110" s="83"/>
      <c r="X110" s="90">
        <v>6259903</v>
      </c>
      <c r="Y110" s="90"/>
      <c r="Z110" s="90"/>
      <c r="AA110" s="90"/>
      <c r="AB110" s="90"/>
      <c r="AC110" s="90">
        <v>10149686</v>
      </c>
      <c r="AD110" s="90"/>
      <c r="AE110" s="90"/>
      <c r="AF110" s="90"/>
      <c r="AG110" s="90"/>
    </row>
    <row r="111" spans="2:33" x14ac:dyDescent="0.2">
      <c r="B111" s="27"/>
      <c r="C111" s="82" t="s">
        <v>145</v>
      </c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3" t="s">
        <v>121</v>
      </c>
      <c r="V111" s="83"/>
      <c r="W111" s="83"/>
      <c r="X111" s="90">
        <v>35389400</v>
      </c>
      <c r="Y111" s="90"/>
      <c r="Z111" s="90"/>
      <c r="AA111" s="90"/>
      <c r="AB111" s="90"/>
      <c r="AC111" s="90">
        <v>113045595</v>
      </c>
      <c r="AD111" s="90"/>
      <c r="AE111" s="90"/>
      <c r="AF111" s="90"/>
      <c r="AG111" s="90"/>
    </row>
    <row r="112" spans="2:33" x14ac:dyDescent="0.2">
      <c r="B112" s="27"/>
      <c r="C112" s="82" t="s">
        <v>146</v>
      </c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3" t="s">
        <v>122</v>
      </c>
      <c r="V112" s="83"/>
      <c r="W112" s="83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</row>
    <row r="113" spans="2:33" x14ac:dyDescent="0.2">
      <c r="B113" s="27"/>
      <c r="C113" s="82" t="s">
        <v>147</v>
      </c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3" t="s">
        <v>123</v>
      </c>
      <c r="V113" s="83"/>
      <c r="W113" s="83"/>
      <c r="X113" s="90">
        <v>11901802</v>
      </c>
      <c r="Y113" s="90"/>
      <c r="Z113" s="90"/>
      <c r="AA113" s="90"/>
      <c r="AB113" s="90"/>
      <c r="AC113" s="90">
        <v>25118216</v>
      </c>
      <c r="AD113" s="90"/>
      <c r="AE113" s="90"/>
      <c r="AF113" s="90"/>
      <c r="AG113" s="90"/>
    </row>
    <row r="114" spans="2:33" x14ac:dyDescent="0.2">
      <c r="B114" s="27"/>
      <c r="C114" s="82" t="s">
        <v>148</v>
      </c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3" t="s">
        <v>124</v>
      </c>
      <c r="V114" s="83"/>
      <c r="W114" s="83"/>
      <c r="X114" s="90">
        <v>86752420</v>
      </c>
      <c r="Y114" s="90"/>
      <c r="Z114" s="90"/>
      <c r="AA114" s="90"/>
      <c r="AB114" s="90"/>
      <c r="AC114" s="90">
        <v>84637830</v>
      </c>
      <c r="AD114" s="90"/>
      <c r="AE114" s="90"/>
      <c r="AF114" s="90"/>
      <c r="AG114" s="90"/>
    </row>
    <row r="115" spans="2:33" x14ac:dyDescent="0.2">
      <c r="B115" s="27"/>
      <c r="C115" s="87" t="s">
        <v>149</v>
      </c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9" t="s">
        <v>125</v>
      </c>
      <c r="V115" s="89"/>
      <c r="W115" s="89"/>
      <c r="X115" s="88">
        <f>X117+X119+X120+X121+X122+X123+X124+X125+X126</f>
        <v>429749085</v>
      </c>
      <c r="Y115" s="88"/>
      <c r="Z115" s="88"/>
      <c r="AA115" s="88"/>
      <c r="AB115" s="88"/>
      <c r="AC115" s="88">
        <f>AC117+AC119+AC120+AC121+AC122+AC123+AC124+AC125+AC126</f>
        <v>412370339</v>
      </c>
      <c r="AD115" s="88"/>
      <c r="AE115" s="88"/>
      <c r="AF115" s="88"/>
      <c r="AG115" s="88"/>
    </row>
    <row r="116" spans="2:33" ht="14.25" customHeight="1" x14ac:dyDescent="0.2">
      <c r="B116" s="27"/>
      <c r="C116" s="82" t="s">
        <v>150</v>
      </c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3" t="s">
        <v>151</v>
      </c>
      <c r="V116" s="83"/>
      <c r="W116" s="83"/>
      <c r="X116" s="84">
        <v>11818298</v>
      </c>
      <c r="Y116" s="84"/>
      <c r="Z116" s="84"/>
      <c r="AA116" s="84"/>
      <c r="AB116" s="84"/>
      <c r="AC116" s="84">
        <v>11365231</v>
      </c>
      <c r="AD116" s="84"/>
      <c r="AE116" s="84"/>
      <c r="AF116" s="84"/>
      <c r="AG116" s="84"/>
    </row>
    <row r="117" spans="2:33" x14ac:dyDescent="0.2">
      <c r="B117" s="27"/>
      <c r="C117" s="87" t="s">
        <v>152</v>
      </c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9" t="s">
        <v>126</v>
      </c>
      <c r="V117" s="89"/>
      <c r="W117" s="89"/>
      <c r="X117" s="90">
        <v>329026262</v>
      </c>
      <c r="Y117" s="90"/>
      <c r="Z117" s="90"/>
      <c r="AA117" s="90"/>
      <c r="AB117" s="90"/>
      <c r="AC117" s="90">
        <v>299349983</v>
      </c>
      <c r="AD117" s="90"/>
      <c r="AE117" s="90"/>
      <c r="AF117" s="90"/>
      <c r="AG117" s="90"/>
    </row>
    <row r="118" spans="2:33" ht="12" customHeight="1" x14ac:dyDescent="0.2">
      <c r="B118" s="27"/>
      <c r="C118" s="82" t="s">
        <v>153</v>
      </c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3" t="s">
        <v>127</v>
      </c>
      <c r="V118" s="83"/>
      <c r="W118" s="83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</row>
    <row r="119" spans="2:33" x14ac:dyDescent="0.2">
      <c r="B119" s="27"/>
      <c r="C119" s="82" t="s">
        <v>154</v>
      </c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3" t="s">
        <v>128</v>
      </c>
      <c r="V119" s="83"/>
      <c r="W119" s="83"/>
      <c r="X119" s="90">
        <v>49799224</v>
      </c>
      <c r="Y119" s="90"/>
      <c r="Z119" s="90"/>
      <c r="AA119" s="90"/>
      <c r="AB119" s="90"/>
      <c r="AC119" s="90">
        <v>39645710</v>
      </c>
      <c r="AD119" s="90"/>
      <c r="AE119" s="90"/>
      <c r="AF119" s="90"/>
      <c r="AG119" s="90"/>
    </row>
    <row r="120" spans="2:33" x14ac:dyDescent="0.2">
      <c r="B120" s="27"/>
      <c r="C120" s="82" t="s">
        <v>155</v>
      </c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3" t="s">
        <v>129</v>
      </c>
      <c r="V120" s="83"/>
      <c r="W120" s="83"/>
      <c r="X120" s="90">
        <v>10519</v>
      </c>
      <c r="Y120" s="90"/>
      <c r="Z120" s="90"/>
      <c r="AA120" s="90"/>
      <c r="AB120" s="90"/>
      <c r="AC120" s="90">
        <v>9389</v>
      </c>
      <c r="AD120" s="90"/>
      <c r="AE120" s="90"/>
      <c r="AF120" s="90"/>
      <c r="AG120" s="90"/>
    </row>
    <row r="121" spans="2:33" x14ac:dyDescent="0.2">
      <c r="B121" s="27"/>
      <c r="C121" s="87" t="s">
        <v>156</v>
      </c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9" t="s">
        <v>130</v>
      </c>
      <c r="V121" s="89"/>
      <c r="W121" s="89"/>
      <c r="X121" s="90">
        <v>40545450</v>
      </c>
      <c r="Y121" s="90"/>
      <c r="Z121" s="90"/>
      <c r="AA121" s="90"/>
      <c r="AB121" s="90"/>
      <c r="AC121" s="90">
        <v>59416518</v>
      </c>
      <c r="AD121" s="90"/>
      <c r="AE121" s="90"/>
      <c r="AF121" s="90"/>
      <c r="AG121" s="90"/>
    </row>
    <row r="122" spans="2:33" x14ac:dyDescent="0.2">
      <c r="B122" s="27"/>
      <c r="C122" s="87" t="s">
        <v>157</v>
      </c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9" t="s">
        <v>131</v>
      </c>
      <c r="V122" s="89"/>
      <c r="W122" s="89"/>
      <c r="X122" s="90">
        <v>1122044</v>
      </c>
      <c r="Y122" s="90"/>
      <c r="Z122" s="90"/>
      <c r="AA122" s="90"/>
      <c r="AB122" s="90"/>
      <c r="AC122" s="90">
        <v>4916435</v>
      </c>
      <c r="AD122" s="90"/>
      <c r="AE122" s="90"/>
      <c r="AF122" s="90"/>
      <c r="AG122" s="90"/>
    </row>
    <row r="123" spans="2:33" ht="24" customHeight="1" x14ac:dyDescent="0.2">
      <c r="B123" s="27"/>
      <c r="C123" s="87" t="s">
        <v>158</v>
      </c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9" t="s">
        <v>132</v>
      </c>
      <c r="V123" s="89"/>
      <c r="W123" s="89"/>
      <c r="X123" s="90">
        <v>135632</v>
      </c>
      <c r="Y123" s="90"/>
      <c r="Z123" s="90"/>
      <c r="AA123" s="90"/>
      <c r="AB123" s="90"/>
      <c r="AC123" s="90">
        <v>0</v>
      </c>
      <c r="AD123" s="90"/>
      <c r="AE123" s="90"/>
      <c r="AF123" s="90"/>
      <c r="AG123" s="90"/>
    </row>
    <row r="124" spans="2:33" ht="24.6" customHeight="1" x14ac:dyDescent="0.2">
      <c r="B124" s="27"/>
      <c r="C124" s="87" t="s">
        <v>159</v>
      </c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9" t="s">
        <v>133</v>
      </c>
      <c r="V124" s="89"/>
      <c r="W124" s="89"/>
      <c r="X124" s="90">
        <v>535827</v>
      </c>
      <c r="Y124" s="90"/>
      <c r="Z124" s="90"/>
      <c r="AA124" s="90"/>
      <c r="AB124" s="90"/>
      <c r="AC124" s="90">
        <v>535827</v>
      </c>
      <c r="AD124" s="90"/>
      <c r="AE124" s="90"/>
      <c r="AF124" s="90"/>
      <c r="AG124" s="90"/>
    </row>
    <row r="125" spans="2:33" x14ac:dyDescent="0.2">
      <c r="B125" s="27"/>
      <c r="C125" s="82" t="s">
        <v>160</v>
      </c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3" t="s">
        <v>134</v>
      </c>
      <c r="V125" s="83"/>
      <c r="W125" s="83"/>
      <c r="X125" s="84">
        <v>1731583</v>
      </c>
      <c r="Y125" s="84"/>
      <c r="Z125" s="84"/>
      <c r="AA125" s="84"/>
      <c r="AB125" s="84"/>
      <c r="AC125" s="84">
        <v>1558978</v>
      </c>
      <c r="AD125" s="84"/>
      <c r="AE125" s="84"/>
      <c r="AF125" s="84"/>
      <c r="AG125" s="84"/>
    </row>
    <row r="126" spans="2:33" x14ac:dyDescent="0.2">
      <c r="B126" s="27"/>
      <c r="C126" s="82" t="s">
        <v>161</v>
      </c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3" t="s">
        <v>135</v>
      </c>
      <c r="V126" s="83"/>
      <c r="W126" s="83"/>
      <c r="X126" s="84">
        <v>6842544</v>
      </c>
      <c r="Y126" s="84"/>
      <c r="Z126" s="84"/>
      <c r="AA126" s="84"/>
      <c r="AB126" s="84"/>
      <c r="AC126" s="84">
        <v>6937499</v>
      </c>
      <c r="AD126" s="84"/>
      <c r="AE126" s="84"/>
      <c r="AF126" s="84"/>
      <c r="AG126" s="84"/>
    </row>
    <row r="127" spans="2:33" x14ac:dyDescent="0.2">
      <c r="B127" s="27"/>
      <c r="C127" s="82" t="s">
        <v>481</v>
      </c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3" t="s">
        <v>136</v>
      </c>
      <c r="V127" s="83"/>
      <c r="W127" s="83"/>
      <c r="X127" s="85">
        <f>X128+X129+X130+X131</f>
        <v>7539124</v>
      </c>
      <c r="Y127" s="85"/>
      <c r="Z127" s="85"/>
      <c r="AA127" s="85"/>
      <c r="AB127" s="85"/>
      <c r="AC127" s="85">
        <f>AC128+AC129+AC130+AC131</f>
        <v>1534808</v>
      </c>
      <c r="AD127" s="85"/>
      <c r="AE127" s="85"/>
      <c r="AF127" s="85"/>
      <c r="AG127" s="85"/>
    </row>
    <row r="128" spans="2:33" x14ac:dyDescent="0.2">
      <c r="B128" s="27"/>
      <c r="C128" s="82" t="s">
        <v>162</v>
      </c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3" t="s">
        <v>137</v>
      </c>
      <c r="V128" s="83"/>
      <c r="W128" s="83"/>
      <c r="X128" s="84">
        <v>0</v>
      </c>
      <c r="Y128" s="84"/>
      <c r="Z128" s="84"/>
      <c r="AA128" s="84"/>
      <c r="AB128" s="84"/>
      <c r="AC128" s="84">
        <v>0</v>
      </c>
      <c r="AD128" s="84"/>
      <c r="AE128" s="84"/>
      <c r="AF128" s="84"/>
      <c r="AG128" s="84"/>
    </row>
    <row r="129" spans="2:33" x14ac:dyDescent="0.2">
      <c r="B129" s="27"/>
      <c r="C129" s="82" t="s">
        <v>163</v>
      </c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3" t="s">
        <v>138</v>
      </c>
      <c r="V129" s="83"/>
      <c r="W129" s="83"/>
      <c r="X129" s="84">
        <v>297151</v>
      </c>
      <c r="Y129" s="84"/>
      <c r="Z129" s="84"/>
      <c r="AA129" s="84"/>
      <c r="AB129" s="84"/>
      <c r="AC129" s="84">
        <v>45219</v>
      </c>
      <c r="AD129" s="84"/>
      <c r="AE129" s="84"/>
      <c r="AF129" s="84"/>
      <c r="AG129" s="84"/>
    </row>
    <row r="130" spans="2:33" x14ac:dyDescent="0.2">
      <c r="B130" s="27"/>
      <c r="C130" s="82" t="s">
        <v>164</v>
      </c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3" t="s">
        <v>139</v>
      </c>
      <c r="V130" s="83"/>
      <c r="W130" s="83"/>
      <c r="X130" s="84">
        <v>0</v>
      </c>
      <c r="Y130" s="84"/>
      <c r="Z130" s="84"/>
      <c r="AA130" s="84"/>
      <c r="AB130" s="84"/>
      <c r="AC130" s="84">
        <v>0</v>
      </c>
      <c r="AD130" s="84"/>
      <c r="AE130" s="84"/>
      <c r="AF130" s="84"/>
      <c r="AG130" s="84"/>
    </row>
    <row r="131" spans="2:33" x14ac:dyDescent="0.2">
      <c r="B131" s="27"/>
      <c r="C131" s="82" t="s">
        <v>165</v>
      </c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3" t="s">
        <v>140</v>
      </c>
      <c r="V131" s="83"/>
      <c r="W131" s="83"/>
      <c r="X131" s="84">
        <v>7241973</v>
      </c>
      <c r="Y131" s="84"/>
      <c r="Z131" s="84"/>
      <c r="AA131" s="84"/>
      <c r="AB131" s="84"/>
      <c r="AC131" s="84">
        <v>1489589</v>
      </c>
      <c r="AD131" s="84"/>
      <c r="AE131" s="84"/>
      <c r="AF131" s="84"/>
      <c r="AG131" s="84"/>
    </row>
    <row r="132" spans="2:33" x14ac:dyDescent="0.2">
      <c r="B132" s="27"/>
      <c r="C132" s="82" t="s">
        <v>166</v>
      </c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3" t="s">
        <v>141</v>
      </c>
      <c r="V132" s="83"/>
      <c r="W132" s="83"/>
      <c r="X132" s="84">
        <v>3640565</v>
      </c>
      <c r="Y132" s="84"/>
      <c r="Z132" s="84"/>
      <c r="AA132" s="84"/>
      <c r="AB132" s="84"/>
      <c r="AC132" s="84">
        <v>2392153</v>
      </c>
      <c r="AD132" s="84"/>
      <c r="AE132" s="84"/>
      <c r="AF132" s="84"/>
      <c r="AG132" s="84"/>
    </row>
    <row r="133" spans="2:33" x14ac:dyDescent="0.2">
      <c r="B133" s="27"/>
      <c r="C133" s="82" t="s">
        <v>167</v>
      </c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3" t="s">
        <v>142</v>
      </c>
      <c r="V133" s="83"/>
      <c r="W133" s="83"/>
      <c r="X133" s="84">
        <v>757224</v>
      </c>
      <c r="Y133" s="84"/>
      <c r="Z133" s="84"/>
      <c r="AA133" s="84"/>
      <c r="AB133" s="84"/>
      <c r="AC133" s="84">
        <v>770933</v>
      </c>
      <c r="AD133" s="84"/>
      <c r="AE133" s="84"/>
      <c r="AF133" s="84"/>
      <c r="AG133" s="84"/>
    </row>
    <row r="134" spans="2:33" x14ac:dyDescent="0.2">
      <c r="B134" s="27"/>
      <c r="C134" s="82" t="s">
        <v>479</v>
      </c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3" t="s">
        <v>143</v>
      </c>
      <c r="V134" s="83"/>
      <c r="W134" s="83"/>
      <c r="X134" s="85">
        <f>X108+X113+X114+X115+X118+X127+X132+X133</f>
        <v>684067800</v>
      </c>
      <c r="Y134" s="85"/>
      <c r="Z134" s="85"/>
      <c r="AA134" s="85"/>
      <c r="AB134" s="85"/>
      <c r="AC134" s="85">
        <f>AC108+AC113+AC114+AC115+AC118+AC127+AC132+AC133</f>
        <v>769468554</v>
      </c>
      <c r="AD134" s="85"/>
      <c r="AE134" s="85"/>
      <c r="AF134" s="85"/>
      <c r="AG134" s="85"/>
    </row>
    <row r="135" spans="2:33" x14ac:dyDescent="0.2">
      <c r="B135" s="27"/>
      <c r="C135" s="86" t="s">
        <v>480</v>
      </c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3" t="s">
        <v>144</v>
      </c>
      <c r="V135" s="83"/>
      <c r="W135" s="83"/>
      <c r="X135" s="85">
        <f>X106+X134</f>
        <v>2377207561</v>
      </c>
      <c r="Y135" s="85"/>
      <c r="Z135" s="85"/>
      <c r="AA135" s="85"/>
      <c r="AB135" s="85"/>
      <c r="AC135" s="85">
        <f>AC106+AC134</f>
        <v>2302818142</v>
      </c>
      <c r="AD135" s="85"/>
      <c r="AE135" s="85"/>
      <c r="AF135" s="85"/>
      <c r="AG135" s="85"/>
    </row>
    <row r="136" spans="2:33" ht="15.75" x14ac:dyDescent="0.2">
      <c r="B136" s="27"/>
      <c r="C136" s="91" t="s">
        <v>168</v>
      </c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78"/>
      <c r="V136" s="78"/>
      <c r="W136" s="78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</row>
    <row r="137" spans="2:33" ht="15" customHeight="1" x14ac:dyDescent="0.2">
      <c r="B137" s="27"/>
      <c r="C137" s="75" t="s">
        <v>169</v>
      </c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83"/>
      <c r="V137" s="83"/>
      <c r="W137" s="83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</row>
    <row r="138" spans="2:33" x14ac:dyDescent="0.2">
      <c r="B138" s="27"/>
      <c r="C138" s="82" t="s">
        <v>170</v>
      </c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3" t="s">
        <v>177</v>
      </c>
      <c r="V138" s="83"/>
      <c r="W138" s="83"/>
      <c r="X138" s="84">
        <v>185773565</v>
      </c>
      <c r="Y138" s="84"/>
      <c r="Z138" s="84"/>
      <c r="AA138" s="84"/>
      <c r="AB138" s="84"/>
      <c r="AC138" s="84">
        <v>185773565</v>
      </c>
      <c r="AD138" s="84"/>
      <c r="AE138" s="84"/>
      <c r="AF138" s="84"/>
      <c r="AG138" s="84"/>
    </row>
    <row r="139" spans="2:33" x14ac:dyDescent="0.2">
      <c r="B139" s="27"/>
      <c r="C139" s="82" t="s">
        <v>171</v>
      </c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3" t="s">
        <v>178</v>
      </c>
      <c r="V139" s="83"/>
      <c r="W139" s="83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</row>
    <row r="140" spans="2:33" x14ac:dyDescent="0.2">
      <c r="B140" s="27"/>
      <c r="C140" s="82" t="s">
        <v>172</v>
      </c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3" t="s">
        <v>179</v>
      </c>
      <c r="V140" s="83"/>
      <c r="W140" s="83"/>
      <c r="X140" s="84">
        <v>809844400</v>
      </c>
      <c r="Y140" s="84"/>
      <c r="Z140" s="84"/>
      <c r="AA140" s="84"/>
      <c r="AB140" s="84"/>
      <c r="AC140" s="84">
        <v>802391768</v>
      </c>
      <c r="AD140" s="84"/>
      <c r="AE140" s="84"/>
      <c r="AF140" s="84"/>
      <c r="AG140" s="84"/>
    </row>
    <row r="141" spans="2:33" x14ac:dyDescent="0.2">
      <c r="B141" s="27"/>
      <c r="C141" s="82" t="s">
        <v>173</v>
      </c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3" t="s">
        <v>180</v>
      </c>
      <c r="V141" s="83"/>
      <c r="W141" s="83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</row>
    <row r="142" spans="2:33" x14ac:dyDescent="0.2">
      <c r="B142" s="27"/>
      <c r="C142" s="82" t="s">
        <v>174</v>
      </c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3" t="s">
        <v>181</v>
      </c>
      <c r="V142" s="83"/>
      <c r="W142" s="83"/>
      <c r="X142" s="84">
        <v>-139270256</v>
      </c>
      <c r="Y142" s="84"/>
      <c r="Z142" s="84"/>
      <c r="AA142" s="84"/>
      <c r="AB142" s="84"/>
      <c r="AC142" s="84">
        <v>-75576712</v>
      </c>
      <c r="AD142" s="84"/>
      <c r="AE142" s="84"/>
      <c r="AF142" s="84"/>
      <c r="AG142" s="84"/>
    </row>
    <row r="143" spans="2:33" x14ac:dyDescent="0.2">
      <c r="B143" s="27"/>
      <c r="C143" s="82" t="s">
        <v>175</v>
      </c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3" t="s">
        <v>182</v>
      </c>
      <c r="V143" s="83"/>
      <c r="W143" s="83"/>
      <c r="X143" s="84">
        <v>0</v>
      </c>
      <c r="Y143" s="84"/>
      <c r="Z143" s="84"/>
      <c r="AA143" s="84"/>
      <c r="AB143" s="84"/>
      <c r="AC143" s="84">
        <v>0</v>
      </c>
      <c r="AD143" s="84"/>
      <c r="AE143" s="84"/>
      <c r="AF143" s="84"/>
      <c r="AG143" s="84"/>
    </row>
    <row r="144" spans="2:33" x14ac:dyDescent="0.2">
      <c r="B144" s="27"/>
      <c r="C144" s="82" t="s">
        <v>176</v>
      </c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3" t="s">
        <v>183</v>
      </c>
      <c r="V144" s="83"/>
      <c r="W144" s="83"/>
      <c r="X144" s="84">
        <v>0</v>
      </c>
      <c r="Y144" s="84"/>
      <c r="Z144" s="84"/>
      <c r="AA144" s="84"/>
      <c r="AB144" s="84"/>
      <c r="AC144" s="84">
        <v>0</v>
      </c>
      <c r="AD144" s="84"/>
      <c r="AE144" s="84"/>
      <c r="AF144" s="84"/>
      <c r="AG144" s="84"/>
    </row>
    <row r="145" spans="2:33" x14ac:dyDescent="0.2">
      <c r="B145" s="27"/>
      <c r="C145" s="82" t="s">
        <v>482</v>
      </c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3" t="s">
        <v>184</v>
      </c>
      <c r="V145" s="83"/>
      <c r="W145" s="83"/>
      <c r="X145" s="85">
        <f>X138+X139+X140+X141+X142+X143+X144</f>
        <v>856347709</v>
      </c>
      <c r="Y145" s="85"/>
      <c r="Z145" s="85"/>
      <c r="AA145" s="85"/>
      <c r="AB145" s="85"/>
      <c r="AC145" s="85">
        <f>AC138+AC139+AC140+AC141+AC142+AC143+AC144</f>
        <v>912588621</v>
      </c>
      <c r="AD145" s="85"/>
      <c r="AE145" s="85"/>
      <c r="AF145" s="85"/>
      <c r="AG145" s="85"/>
    </row>
    <row r="146" spans="2:33" x14ac:dyDescent="0.2">
      <c r="B146" s="27"/>
      <c r="C146" s="75" t="s">
        <v>186</v>
      </c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83"/>
      <c r="V146" s="83"/>
      <c r="W146" s="83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</row>
    <row r="147" spans="2:33" x14ac:dyDescent="0.2">
      <c r="B147" s="27"/>
      <c r="C147" s="87" t="s">
        <v>187</v>
      </c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3" t="s">
        <v>185</v>
      </c>
      <c r="V147" s="83"/>
      <c r="W147" s="83"/>
      <c r="X147" s="85">
        <f>X149+X151+X152+X153+X154+X155+X156+X157+X158</f>
        <v>1164474921</v>
      </c>
      <c r="Y147" s="85"/>
      <c r="Z147" s="85"/>
      <c r="AA147" s="85"/>
      <c r="AB147" s="85"/>
      <c r="AC147" s="85">
        <f>AC149+AC151+AC152+AC153+AC154+AC155+AC156+AC157+AC158</f>
        <v>909994993</v>
      </c>
      <c r="AD147" s="85"/>
      <c r="AE147" s="85"/>
      <c r="AF147" s="85"/>
      <c r="AG147" s="85"/>
    </row>
    <row r="148" spans="2:33" ht="28.15" customHeight="1" x14ac:dyDescent="0.2">
      <c r="B148" s="27"/>
      <c r="C148" s="87" t="s">
        <v>188</v>
      </c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3" t="s">
        <v>189</v>
      </c>
      <c r="V148" s="83"/>
      <c r="W148" s="83"/>
      <c r="X148" s="84">
        <v>0</v>
      </c>
      <c r="Y148" s="84"/>
      <c r="Z148" s="84"/>
      <c r="AA148" s="84"/>
      <c r="AB148" s="84"/>
      <c r="AC148" s="84">
        <v>0</v>
      </c>
      <c r="AD148" s="84"/>
      <c r="AE148" s="84"/>
      <c r="AF148" s="84"/>
      <c r="AG148" s="84"/>
    </row>
    <row r="149" spans="2:33" ht="26.45" customHeight="1" x14ac:dyDescent="0.2">
      <c r="B149" s="27"/>
      <c r="C149" s="87" t="s">
        <v>190</v>
      </c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3" t="s">
        <v>191</v>
      </c>
      <c r="V149" s="83"/>
      <c r="W149" s="83"/>
      <c r="X149" s="84">
        <v>0</v>
      </c>
      <c r="Y149" s="84"/>
      <c r="Z149" s="84"/>
      <c r="AA149" s="84"/>
      <c r="AB149" s="84"/>
      <c r="AC149" s="84">
        <v>0</v>
      </c>
      <c r="AD149" s="84"/>
      <c r="AE149" s="84"/>
      <c r="AF149" s="84"/>
      <c r="AG149" s="84"/>
    </row>
    <row r="150" spans="2:33" ht="17.25" customHeight="1" x14ac:dyDescent="0.2">
      <c r="B150" s="27"/>
      <c r="C150" s="82" t="s">
        <v>192</v>
      </c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3" t="s">
        <v>199</v>
      </c>
      <c r="V150" s="83"/>
      <c r="W150" s="83"/>
      <c r="X150" s="84">
        <v>0</v>
      </c>
      <c r="Y150" s="84"/>
      <c r="Z150" s="84"/>
      <c r="AA150" s="84"/>
      <c r="AB150" s="84"/>
      <c r="AC150" s="84">
        <v>0</v>
      </c>
      <c r="AD150" s="84"/>
      <c r="AE150" s="84"/>
      <c r="AF150" s="84"/>
      <c r="AG150" s="84"/>
    </row>
    <row r="151" spans="2:33" ht="24" customHeight="1" x14ac:dyDescent="0.2">
      <c r="B151" s="27"/>
      <c r="C151" s="87" t="s">
        <v>193</v>
      </c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3" t="s">
        <v>200</v>
      </c>
      <c r="V151" s="83"/>
      <c r="W151" s="83"/>
      <c r="X151" s="84">
        <v>0</v>
      </c>
      <c r="Y151" s="84"/>
      <c r="Z151" s="84"/>
      <c r="AA151" s="84"/>
      <c r="AB151" s="84"/>
      <c r="AC151" s="84">
        <v>0</v>
      </c>
      <c r="AD151" s="84"/>
      <c r="AE151" s="84"/>
      <c r="AF151" s="84"/>
      <c r="AG151" s="84"/>
    </row>
    <row r="152" spans="2:33" ht="15.75" customHeight="1" x14ac:dyDescent="0.2">
      <c r="B152" s="27"/>
      <c r="C152" s="82" t="s">
        <v>194</v>
      </c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3" t="s">
        <v>201</v>
      </c>
      <c r="V152" s="83"/>
      <c r="W152" s="83"/>
      <c r="X152" s="84">
        <v>0</v>
      </c>
      <c r="Y152" s="84"/>
      <c r="Z152" s="84"/>
      <c r="AA152" s="84"/>
      <c r="AB152" s="84"/>
      <c r="AC152" s="84">
        <v>0</v>
      </c>
      <c r="AD152" s="84"/>
      <c r="AE152" s="84"/>
      <c r="AF152" s="84"/>
      <c r="AG152" s="84"/>
    </row>
    <row r="153" spans="2:33" x14ac:dyDescent="0.2">
      <c r="B153" s="27"/>
      <c r="C153" s="87" t="s">
        <v>195</v>
      </c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3" t="s">
        <v>202</v>
      </c>
      <c r="V153" s="83"/>
      <c r="W153" s="83"/>
      <c r="X153" s="84">
        <v>0</v>
      </c>
      <c r="Y153" s="84"/>
      <c r="Z153" s="84"/>
      <c r="AA153" s="84"/>
      <c r="AB153" s="84"/>
      <c r="AC153" s="84">
        <v>0</v>
      </c>
      <c r="AD153" s="84"/>
      <c r="AE153" s="84"/>
      <c r="AF153" s="84"/>
      <c r="AG153" s="84"/>
    </row>
    <row r="154" spans="2:33" ht="12.75" customHeight="1" x14ac:dyDescent="0.2">
      <c r="B154" s="27"/>
      <c r="C154" s="82" t="s">
        <v>196</v>
      </c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3" t="s">
        <v>203</v>
      </c>
      <c r="V154" s="83"/>
      <c r="W154" s="83"/>
      <c r="X154" s="84">
        <v>0</v>
      </c>
      <c r="Y154" s="84"/>
      <c r="Z154" s="84"/>
      <c r="AA154" s="84"/>
      <c r="AB154" s="84"/>
      <c r="AC154" s="84">
        <v>0</v>
      </c>
      <c r="AD154" s="84"/>
      <c r="AE154" s="84"/>
      <c r="AF154" s="84"/>
      <c r="AG154" s="84"/>
    </row>
    <row r="155" spans="2:33" x14ac:dyDescent="0.2">
      <c r="B155" s="27"/>
      <c r="C155" s="82" t="s">
        <v>197</v>
      </c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3" t="s">
        <v>204</v>
      </c>
      <c r="V155" s="83"/>
      <c r="W155" s="83"/>
      <c r="X155" s="84">
        <v>0</v>
      </c>
      <c r="Y155" s="84"/>
      <c r="Z155" s="84"/>
      <c r="AA155" s="84"/>
      <c r="AB155" s="84"/>
      <c r="AC155" s="84">
        <v>0</v>
      </c>
      <c r="AD155" s="84"/>
      <c r="AE155" s="84"/>
      <c r="AF155" s="84"/>
      <c r="AG155" s="84"/>
    </row>
    <row r="156" spans="2:33" x14ac:dyDescent="0.2">
      <c r="B156" s="27"/>
      <c r="C156" s="82" t="s">
        <v>198</v>
      </c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3" t="s">
        <v>205</v>
      </c>
      <c r="V156" s="83"/>
      <c r="W156" s="83"/>
      <c r="X156" s="84">
        <v>1159294878</v>
      </c>
      <c r="Y156" s="84"/>
      <c r="Z156" s="84"/>
      <c r="AA156" s="84"/>
      <c r="AB156" s="84"/>
      <c r="AC156" s="84">
        <v>899932554</v>
      </c>
      <c r="AD156" s="84"/>
      <c r="AE156" s="84"/>
      <c r="AF156" s="84"/>
      <c r="AG156" s="84"/>
    </row>
    <row r="157" spans="2:33" x14ac:dyDescent="0.2">
      <c r="B157" s="27"/>
      <c r="C157" s="82" t="s">
        <v>206</v>
      </c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3" t="s">
        <v>207</v>
      </c>
      <c r="V157" s="83"/>
      <c r="W157" s="83"/>
      <c r="X157" s="84">
        <v>5180043</v>
      </c>
      <c r="Y157" s="84"/>
      <c r="Z157" s="84"/>
      <c r="AA157" s="84"/>
      <c r="AB157" s="84"/>
      <c r="AC157" s="84">
        <v>10062439</v>
      </c>
      <c r="AD157" s="84"/>
      <c r="AE157" s="84"/>
      <c r="AF157" s="84"/>
      <c r="AG157" s="84"/>
    </row>
    <row r="158" spans="2:33" x14ac:dyDescent="0.2">
      <c r="B158" s="27"/>
      <c r="C158" s="82" t="s">
        <v>208</v>
      </c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3" t="s">
        <v>209</v>
      </c>
      <c r="V158" s="83"/>
      <c r="W158" s="83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</row>
    <row r="159" spans="2:33" x14ac:dyDescent="0.2">
      <c r="B159" s="27"/>
      <c r="C159" s="87" t="s">
        <v>483</v>
      </c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3" t="s">
        <v>210</v>
      </c>
      <c r="V159" s="83"/>
      <c r="W159" s="83"/>
      <c r="X159" s="88">
        <f>X162+X163+X164+X165+X166+X167+X168+X169+X170+X171+X172+X173+X174+X175+X176+X177</f>
        <v>356384931</v>
      </c>
      <c r="Y159" s="88"/>
      <c r="Z159" s="88"/>
      <c r="AA159" s="88"/>
      <c r="AB159" s="88"/>
      <c r="AC159" s="88">
        <f>AC162+AC163+AC164+AC165+AC166+AC167+AC168+AC169+AC170+AC171+AC172+AC173+AC174+AC175+AC176+AC177</f>
        <v>480234528</v>
      </c>
      <c r="AD159" s="88"/>
      <c r="AE159" s="88"/>
      <c r="AF159" s="88"/>
      <c r="AG159" s="88"/>
    </row>
    <row r="160" spans="2:33" ht="28.15" customHeight="1" x14ac:dyDescent="0.2">
      <c r="B160" s="27"/>
      <c r="C160" s="87" t="s">
        <v>213</v>
      </c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3" t="s">
        <v>211</v>
      </c>
      <c r="V160" s="83"/>
      <c r="W160" s="83"/>
      <c r="X160" s="88">
        <f>X162+X164+X166+X168+X169+X170+X171+X172+X173+X177</f>
        <v>270308466</v>
      </c>
      <c r="Y160" s="88"/>
      <c r="Z160" s="88"/>
      <c r="AA160" s="88"/>
      <c r="AB160" s="88"/>
      <c r="AC160" s="88">
        <f>AC162+AC164+AC166+AC167+AC168+AC169+AC170+AC171+AC172+AC173+AC177</f>
        <v>288831143</v>
      </c>
      <c r="AD160" s="88"/>
      <c r="AE160" s="88"/>
      <c r="AF160" s="88"/>
      <c r="AG160" s="88"/>
    </row>
    <row r="161" spans="2:33" ht="10.5" customHeight="1" x14ac:dyDescent="0.2">
      <c r="B161" s="27"/>
      <c r="C161" s="82" t="s">
        <v>214</v>
      </c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3" t="s">
        <v>212</v>
      </c>
      <c r="V161" s="83"/>
      <c r="W161" s="83"/>
      <c r="X161" s="84">
        <v>3427119</v>
      </c>
      <c r="Y161" s="84"/>
      <c r="Z161" s="84"/>
      <c r="AA161" s="84"/>
      <c r="AB161" s="84"/>
      <c r="AC161" s="84">
        <v>6061570</v>
      </c>
      <c r="AD161" s="84"/>
      <c r="AE161" s="84"/>
      <c r="AF161" s="84"/>
      <c r="AG161" s="84"/>
    </row>
    <row r="162" spans="2:33" x14ac:dyDescent="0.2">
      <c r="B162" s="27"/>
      <c r="C162" s="82" t="s">
        <v>223</v>
      </c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3" t="s">
        <v>215</v>
      </c>
      <c r="V162" s="83"/>
      <c r="W162" s="83"/>
      <c r="X162" s="84">
        <v>46820022</v>
      </c>
      <c r="Y162" s="84"/>
      <c r="Z162" s="84"/>
      <c r="AA162" s="84"/>
      <c r="AB162" s="84"/>
      <c r="AC162" s="84">
        <v>85681459</v>
      </c>
      <c r="AD162" s="84"/>
      <c r="AE162" s="84"/>
      <c r="AF162" s="84"/>
      <c r="AG162" s="84"/>
    </row>
    <row r="163" spans="2:33" x14ac:dyDescent="0.2">
      <c r="B163" s="27"/>
      <c r="C163" s="82" t="s">
        <v>224</v>
      </c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3" t="s">
        <v>216</v>
      </c>
      <c r="V163" s="83"/>
      <c r="W163" s="83"/>
      <c r="X163" s="84">
        <v>0</v>
      </c>
      <c r="Y163" s="84"/>
      <c r="Z163" s="84"/>
      <c r="AA163" s="84"/>
      <c r="AB163" s="84"/>
      <c r="AC163" s="84">
        <v>0</v>
      </c>
      <c r="AD163" s="84"/>
      <c r="AE163" s="84"/>
      <c r="AF163" s="84"/>
      <c r="AG163" s="84"/>
    </row>
    <row r="164" spans="2:33" x14ac:dyDescent="0.2">
      <c r="B164" s="27"/>
      <c r="C164" s="82" t="s">
        <v>225</v>
      </c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3" t="s">
        <v>217</v>
      </c>
      <c r="V164" s="83"/>
      <c r="W164" s="83"/>
      <c r="X164" s="84">
        <v>3430000</v>
      </c>
      <c r="Y164" s="84"/>
      <c r="Z164" s="84"/>
      <c r="AA164" s="84"/>
      <c r="AB164" s="84"/>
      <c r="AC164" s="84">
        <v>2637200</v>
      </c>
      <c r="AD164" s="84"/>
      <c r="AE164" s="84"/>
      <c r="AF164" s="84"/>
      <c r="AG164" s="84"/>
    </row>
    <row r="165" spans="2:33" x14ac:dyDescent="0.2">
      <c r="B165" s="27"/>
      <c r="C165" s="82" t="s">
        <v>226</v>
      </c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3" t="s">
        <v>218</v>
      </c>
      <c r="V165" s="83"/>
      <c r="W165" s="83"/>
      <c r="X165" s="84">
        <v>22790257</v>
      </c>
      <c r="Y165" s="84"/>
      <c r="Z165" s="84"/>
      <c r="AA165" s="84"/>
      <c r="AB165" s="84"/>
      <c r="AC165" s="84">
        <v>22790257</v>
      </c>
      <c r="AD165" s="84"/>
      <c r="AE165" s="84"/>
      <c r="AF165" s="84"/>
      <c r="AG165" s="84"/>
    </row>
    <row r="166" spans="2:33" x14ac:dyDescent="0.2">
      <c r="B166" s="27"/>
      <c r="C166" s="87" t="s">
        <v>227</v>
      </c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3" t="s">
        <v>219</v>
      </c>
      <c r="V166" s="83"/>
      <c r="W166" s="83"/>
      <c r="X166" s="84">
        <v>0</v>
      </c>
      <c r="Y166" s="84"/>
      <c r="Z166" s="84"/>
      <c r="AA166" s="84"/>
      <c r="AB166" s="84"/>
      <c r="AC166" s="84">
        <v>0</v>
      </c>
      <c r="AD166" s="84"/>
      <c r="AE166" s="84"/>
      <c r="AF166" s="84"/>
      <c r="AG166" s="84"/>
    </row>
    <row r="167" spans="2:33" ht="13.5" customHeight="1" x14ac:dyDescent="0.2">
      <c r="B167" s="27"/>
      <c r="C167" s="82" t="s">
        <v>228</v>
      </c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3" t="s">
        <v>220</v>
      </c>
      <c r="V167" s="83"/>
      <c r="W167" s="83"/>
      <c r="X167" s="84">
        <v>0</v>
      </c>
      <c r="Y167" s="84"/>
      <c r="Z167" s="84"/>
      <c r="AA167" s="84"/>
      <c r="AB167" s="84"/>
      <c r="AC167" s="84">
        <v>0</v>
      </c>
      <c r="AD167" s="84"/>
      <c r="AE167" s="84"/>
      <c r="AF167" s="84"/>
      <c r="AG167" s="84"/>
    </row>
    <row r="168" spans="2:33" x14ac:dyDescent="0.2">
      <c r="B168" s="27"/>
      <c r="C168" s="82" t="s">
        <v>229</v>
      </c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3" t="s">
        <v>221</v>
      </c>
      <c r="V168" s="83"/>
      <c r="W168" s="83"/>
      <c r="X168" s="84">
        <v>9802909</v>
      </c>
      <c r="Y168" s="84"/>
      <c r="Z168" s="84"/>
      <c r="AA168" s="84"/>
      <c r="AB168" s="84"/>
      <c r="AC168" s="84">
        <v>5507813</v>
      </c>
      <c r="AD168" s="84"/>
      <c r="AE168" s="84"/>
      <c r="AF168" s="84"/>
      <c r="AG168" s="84"/>
    </row>
    <row r="169" spans="2:33" x14ac:dyDescent="0.2">
      <c r="B169" s="27"/>
      <c r="C169" s="82" t="s">
        <v>230</v>
      </c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3" t="s">
        <v>222</v>
      </c>
      <c r="V169" s="83"/>
      <c r="W169" s="83"/>
      <c r="X169" s="84">
        <v>24769709</v>
      </c>
      <c r="Y169" s="84"/>
      <c r="Z169" s="84"/>
      <c r="AA169" s="84"/>
      <c r="AB169" s="84"/>
      <c r="AC169" s="84">
        <v>12753240</v>
      </c>
      <c r="AD169" s="84"/>
      <c r="AE169" s="84"/>
      <c r="AF169" s="84"/>
      <c r="AG169" s="84"/>
    </row>
    <row r="170" spans="2:33" x14ac:dyDescent="0.2">
      <c r="B170" s="27"/>
      <c r="C170" s="82" t="s">
        <v>241</v>
      </c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3" t="s">
        <v>231</v>
      </c>
      <c r="V170" s="83"/>
      <c r="W170" s="83"/>
      <c r="X170" s="84">
        <v>0</v>
      </c>
      <c r="Y170" s="84"/>
      <c r="Z170" s="84"/>
      <c r="AA170" s="84"/>
      <c r="AB170" s="84"/>
      <c r="AC170" s="84">
        <v>0</v>
      </c>
      <c r="AD170" s="84"/>
      <c r="AE170" s="84"/>
      <c r="AF170" s="84"/>
      <c r="AG170" s="84"/>
    </row>
    <row r="171" spans="2:33" x14ac:dyDescent="0.2">
      <c r="B171" s="27"/>
      <c r="C171" s="82" t="s">
        <v>242</v>
      </c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3" t="s">
        <v>232</v>
      </c>
      <c r="V171" s="83"/>
      <c r="W171" s="83"/>
      <c r="X171" s="84">
        <v>7695116</v>
      </c>
      <c r="Y171" s="84"/>
      <c r="Z171" s="84"/>
      <c r="AA171" s="84"/>
      <c r="AB171" s="84"/>
      <c r="AC171" s="84">
        <v>10417101</v>
      </c>
      <c r="AD171" s="84"/>
      <c r="AE171" s="84"/>
      <c r="AF171" s="84"/>
      <c r="AG171" s="84"/>
    </row>
    <row r="172" spans="2:33" x14ac:dyDescent="0.2">
      <c r="B172" s="27"/>
      <c r="C172" s="82" t="s">
        <v>243</v>
      </c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3" t="s">
        <v>233</v>
      </c>
      <c r="V172" s="83"/>
      <c r="W172" s="83"/>
      <c r="X172" s="84">
        <v>1683881</v>
      </c>
      <c r="Y172" s="84"/>
      <c r="Z172" s="84"/>
      <c r="AA172" s="84"/>
      <c r="AB172" s="84"/>
      <c r="AC172" s="84">
        <v>1547571</v>
      </c>
      <c r="AD172" s="84"/>
      <c r="AE172" s="84"/>
      <c r="AF172" s="84"/>
      <c r="AG172" s="84"/>
    </row>
    <row r="173" spans="2:33" x14ac:dyDescent="0.2">
      <c r="B173" s="27"/>
      <c r="C173" s="82" t="s">
        <v>244</v>
      </c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3" t="s">
        <v>234</v>
      </c>
      <c r="V173" s="83"/>
      <c r="W173" s="83"/>
      <c r="X173" s="84">
        <v>14201138</v>
      </c>
      <c r="Y173" s="84"/>
      <c r="Z173" s="84"/>
      <c r="AA173" s="84"/>
      <c r="AB173" s="84"/>
      <c r="AC173" s="84">
        <v>13796800</v>
      </c>
      <c r="AD173" s="84"/>
      <c r="AE173" s="84"/>
      <c r="AF173" s="84"/>
      <c r="AG173" s="84"/>
    </row>
    <row r="174" spans="2:33" x14ac:dyDescent="0.2">
      <c r="B174" s="27"/>
      <c r="C174" s="82" t="s">
        <v>245</v>
      </c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3" t="s">
        <v>235</v>
      </c>
      <c r="V174" s="83"/>
      <c r="W174" s="83"/>
      <c r="X174" s="84">
        <v>7000000</v>
      </c>
      <c r="Y174" s="84"/>
      <c r="Z174" s="84"/>
      <c r="AA174" s="84"/>
      <c r="AB174" s="84"/>
      <c r="AC174" s="84">
        <v>5035543</v>
      </c>
      <c r="AD174" s="84"/>
      <c r="AE174" s="84"/>
      <c r="AF174" s="84"/>
      <c r="AG174" s="84"/>
    </row>
    <row r="175" spans="2:33" x14ac:dyDescent="0.2">
      <c r="B175" s="27"/>
      <c r="C175" s="82" t="s">
        <v>246</v>
      </c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3" t="s">
        <v>236</v>
      </c>
      <c r="V175" s="83"/>
      <c r="W175" s="83"/>
      <c r="X175" s="84">
        <v>37512392</v>
      </c>
      <c r="Y175" s="84"/>
      <c r="Z175" s="84"/>
      <c r="AA175" s="84"/>
      <c r="AB175" s="84"/>
      <c r="AC175" s="84">
        <v>31887530</v>
      </c>
      <c r="AD175" s="84"/>
      <c r="AE175" s="84"/>
      <c r="AF175" s="84"/>
      <c r="AG175" s="84"/>
    </row>
    <row r="176" spans="2:33" x14ac:dyDescent="0.2">
      <c r="B176" s="27"/>
      <c r="C176" s="82" t="s">
        <v>247</v>
      </c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3" t="s">
        <v>237</v>
      </c>
      <c r="V176" s="83"/>
      <c r="W176" s="83"/>
      <c r="X176" s="84">
        <v>18773816</v>
      </c>
      <c r="Y176" s="84"/>
      <c r="Z176" s="84"/>
      <c r="AA176" s="84"/>
      <c r="AB176" s="84"/>
      <c r="AC176" s="84">
        <v>131690055</v>
      </c>
      <c r="AD176" s="84"/>
      <c r="AE176" s="84"/>
      <c r="AF176" s="84"/>
      <c r="AG176" s="84"/>
    </row>
    <row r="177" spans="2:33" x14ac:dyDescent="0.2">
      <c r="B177" s="27"/>
      <c r="C177" s="82" t="s">
        <v>248</v>
      </c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3" t="s">
        <v>238</v>
      </c>
      <c r="V177" s="83"/>
      <c r="W177" s="83"/>
      <c r="X177" s="84">
        <v>161905691</v>
      </c>
      <c r="Y177" s="84"/>
      <c r="Z177" s="84"/>
      <c r="AA177" s="84"/>
      <c r="AB177" s="84"/>
      <c r="AC177" s="84">
        <v>156489959</v>
      </c>
      <c r="AD177" s="84"/>
      <c r="AE177" s="84"/>
      <c r="AF177" s="84"/>
      <c r="AG177" s="84"/>
    </row>
    <row r="178" spans="2:33" x14ac:dyDescent="0.2">
      <c r="B178" s="27"/>
      <c r="C178" s="82" t="s">
        <v>484</v>
      </c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3" t="s">
        <v>239</v>
      </c>
      <c r="V178" s="83"/>
      <c r="W178" s="83"/>
      <c r="X178" s="85">
        <f>X147+X159</f>
        <v>1520859852</v>
      </c>
      <c r="Y178" s="85"/>
      <c r="Z178" s="85"/>
      <c r="AA178" s="85"/>
      <c r="AB178" s="85"/>
      <c r="AC178" s="85">
        <f>AC147+AC159</f>
        <v>1390229521</v>
      </c>
      <c r="AD178" s="85"/>
      <c r="AE178" s="85"/>
      <c r="AF178" s="85"/>
      <c r="AG178" s="85"/>
    </row>
    <row r="179" spans="2:33" x14ac:dyDescent="0.2">
      <c r="B179" s="27"/>
      <c r="C179" s="86" t="s">
        <v>485</v>
      </c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3" t="s">
        <v>240</v>
      </c>
      <c r="V179" s="83"/>
      <c r="W179" s="83"/>
      <c r="X179" s="85">
        <f>X145+X178</f>
        <v>2377207561</v>
      </c>
      <c r="Y179" s="85"/>
      <c r="Z179" s="85"/>
      <c r="AA179" s="85"/>
      <c r="AB179" s="85"/>
      <c r="AC179" s="85">
        <f>AC145+AC178</f>
        <v>2302818142</v>
      </c>
      <c r="AD179" s="85"/>
      <c r="AE179" s="85"/>
      <c r="AF179" s="85"/>
      <c r="AG179" s="85"/>
    </row>
    <row r="180" spans="2:33" ht="27" customHeight="1" x14ac:dyDescent="0.2">
      <c r="B180" s="27"/>
      <c r="C180" s="74" t="s">
        <v>249</v>
      </c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</row>
    <row r="181" spans="2:33" ht="15.75" customHeight="1" x14ac:dyDescent="0.2">
      <c r="B181" s="27" t="s">
        <v>254</v>
      </c>
      <c r="C181" s="76" t="s">
        <v>77</v>
      </c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2" t="s">
        <v>76</v>
      </c>
      <c r="Q181" s="72"/>
      <c r="R181" s="72" t="s">
        <v>251</v>
      </c>
      <c r="S181" s="72"/>
      <c r="T181" s="72"/>
      <c r="U181" s="72"/>
      <c r="V181" s="72"/>
      <c r="W181" s="72"/>
      <c r="X181" s="72"/>
      <c r="Y181" s="72"/>
      <c r="Z181" s="76" t="s">
        <v>250</v>
      </c>
      <c r="AA181" s="76"/>
      <c r="AB181" s="76"/>
      <c r="AC181" s="76"/>
      <c r="AD181" s="76"/>
      <c r="AE181" s="76"/>
      <c r="AF181" s="76"/>
      <c r="AG181" s="76"/>
    </row>
    <row r="182" spans="2:33" ht="25.5" customHeight="1" x14ac:dyDescent="0.2">
      <c r="B182" s="27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2"/>
      <c r="Q182" s="72"/>
      <c r="R182" s="77" t="s">
        <v>252</v>
      </c>
      <c r="S182" s="77"/>
      <c r="T182" s="77"/>
      <c r="U182" s="77"/>
      <c r="V182" s="77" t="s">
        <v>253</v>
      </c>
      <c r="W182" s="77"/>
      <c r="X182" s="77"/>
      <c r="Y182" s="77"/>
      <c r="Z182" s="77" t="s">
        <v>252</v>
      </c>
      <c r="AA182" s="77"/>
      <c r="AB182" s="77"/>
      <c r="AC182" s="77"/>
      <c r="AD182" s="77" t="s">
        <v>253</v>
      </c>
      <c r="AE182" s="77"/>
      <c r="AF182" s="77"/>
      <c r="AG182" s="77"/>
    </row>
    <row r="183" spans="2:33" ht="30" customHeight="1" x14ac:dyDescent="0.2">
      <c r="B183" s="27"/>
      <c r="C183" s="71" t="s">
        <v>255</v>
      </c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6">
        <v>10</v>
      </c>
      <c r="Q183" s="76"/>
      <c r="R183" s="80">
        <v>1036522106</v>
      </c>
      <c r="S183" s="80"/>
      <c r="T183" s="80"/>
      <c r="U183" s="80"/>
      <c r="V183" s="80" t="s">
        <v>486</v>
      </c>
      <c r="W183" s="80"/>
      <c r="X183" s="80"/>
      <c r="Y183" s="80"/>
      <c r="Z183" s="80">
        <v>1164842581</v>
      </c>
      <c r="AA183" s="80"/>
      <c r="AB183" s="80"/>
      <c r="AC183" s="80"/>
      <c r="AD183" s="80" t="s">
        <v>486</v>
      </c>
      <c r="AE183" s="80"/>
      <c r="AF183" s="80"/>
      <c r="AG183" s="80"/>
    </row>
    <row r="184" spans="2:33" ht="28.9" customHeight="1" x14ac:dyDescent="0.2">
      <c r="B184" s="27"/>
      <c r="C184" s="71" t="s">
        <v>256</v>
      </c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6">
        <v>20</v>
      </c>
      <c r="Q184" s="76"/>
      <c r="R184" s="80" t="s">
        <v>486</v>
      </c>
      <c r="S184" s="80"/>
      <c r="T184" s="80"/>
      <c r="U184" s="80"/>
      <c r="V184" s="80">
        <v>562541776</v>
      </c>
      <c r="W184" s="80"/>
      <c r="X184" s="80"/>
      <c r="Y184" s="80"/>
      <c r="Z184" s="80" t="s">
        <v>486</v>
      </c>
      <c r="AA184" s="80"/>
      <c r="AB184" s="80"/>
      <c r="AC184" s="80"/>
      <c r="AD184" s="80">
        <v>671933700</v>
      </c>
      <c r="AE184" s="80"/>
      <c r="AF184" s="80"/>
      <c r="AG184" s="80"/>
    </row>
    <row r="185" spans="2:33" ht="39" customHeight="1" x14ac:dyDescent="0.2">
      <c r="B185" s="27"/>
      <c r="C185" s="71" t="s">
        <v>257</v>
      </c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6">
        <v>30</v>
      </c>
      <c r="Q185" s="76"/>
      <c r="R185" s="81">
        <f>R183-V184</f>
        <v>473980330</v>
      </c>
      <c r="S185" s="81"/>
      <c r="T185" s="81"/>
      <c r="U185" s="81"/>
      <c r="V185" s="81">
        <v>0</v>
      </c>
      <c r="W185" s="81"/>
      <c r="X185" s="81"/>
      <c r="Y185" s="81"/>
      <c r="Z185" s="81">
        <f>Z183-AD184</f>
        <v>492908881</v>
      </c>
      <c r="AA185" s="81"/>
      <c r="AB185" s="81"/>
      <c r="AC185" s="81"/>
      <c r="AD185" s="81">
        <v>0</v>
      </c>
      <c r="AE185" s="81"/>
      <c r="AF185" s="81"/>
      <c r="AG185" s="81"/>
    </row>
    <row r="186" spans="2:33" ht="26.25" customHeight="1" x14ac:dyDescent="0.2">
      <c r="B186" s="27"/>
      <c r="C186" s="71" t="s">
        <v>258</v>
      </c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6">
        <v>40</v>
      </c>
      <c r="Q186" s="76"/>
      <c r="R186" s="80" t="s">
        <v>486</v>
      </c>
      <c r="S186" s="80"/>
      <c r="T186" s="80"/>
      <c r="U186" s="80"/>
      <c r="V186" s="81">
        <f>V187+V188+V189+V190</f>
        <v>289335453</v>
      </c>
      <c r="W186" s="81"/>
      <c r="X186" s="81"/>
      <c r="Y186" s="81"/>
      <c r="Z186" s="80" t="s">
        <v>486</v>
      </c>
      <c r="AA186" s="80"/>
      <c r="AB186" s="80"/>
      <c r="AC186" s="80"/>
      <c r="AD186" s="81">
        <f>AD187+AD188+AD189+AD190</f>
        <v>304008387</v>
      </c>
      <c r="AE186" s="81"/>
      <c r="AF186" s="81"/>
      <c r="AG186" s="81"/>
    </row>
    <row r="187" spans="2:33" ht="18.75" customHeight="1" x14ac:dyDescent="0.2">
      <c r="B187" s="27"/>
      <c r="C187" s="71" t="s">
        <v>259</v>
      </c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6">
        <v>50</v>
      </c>
      <c r="Q187" s="76"/>
      <c r="R187" s="80" t="s">
        <v>486</v>
      </c>
      <c r="S187" s="80"/>
      <c r="T187" s="80"/>
      <c r="U187" s="80"/>
      <c r="V187" s="80">
        <v>11346854</v>
      </c>
      <c r="W187" s="80"/>
      <c r="X187" s="80"/>
      <c r="Y187" s="80"/>
      <c r="Z187" s="80" t="s">
        <v>486</v>
      </c>
      <c r="AA187" s="80"/>
      <c r="AB187" s="80"/>
      <c r="AC187" s="80"/>
      <c r="AD187" s="80">
        <v>11814969</v>
      </c>
      <c r="AE187" s="80"/>
      <c r="AF187" s="80"/>
      <c r="AG187" s="80"/>
    </row>
    <row r="188" spans="2:33" x14ac:dyDescent="0.2">
      <c r="B188" s="27"/>
      <c r="C188" s="71" t="s">
        <v>260</v>
      </c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6">
        <v>60</v>
      </c>
      <c r="Q188" s="76"/>
      <c r="R188" s="80" t="s">
        <v>486</v>
      </c>
      <c r="S188" s="80"/>
      <c r="T188" s="80"/>
      <c r="U188" s="80"/>
      <c r="V188" s="80">
        <v>53173106</v>
      </c>
      <c r="W188" s="80"/>
      <c r="X188" s="80"/>
      <c r="Y188" s="80"/>
      <c r="Z188" s="80" t="s">
        <v>486</v>
      </c>
      <c r="AA188" s="80"/>
      <c r="AB188" s="80"/>
      <c r="AC188" s="80"/>
      <c r="AD188" s="80">
        <v>60056950</v>
      </c>
      <c r="AE188" s="80"/>
      <c r="AF188" s="80"/>
      <c r="AG188" s="80"/>
    </row>
    <row r="189" spans="2:33" x14ac:dyDescent="0.2">
      <c r="B189" s="27"/>
      <c r="C189" s="71" t="s">
        <v>261</v>
      </c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6">
        <v>70</v>
      </c>
      <c r="Q189" s="76"/>
      <c r="R189" s="80" t="s">
        <v>486</v>
      </c>
      <c r="S189" s="80"/>
      <c r="T189" s="80"/>
      <c r="U189" s="80"/>
      <c r="V189" s="80">
        <v>224815493</v>
      </c>
      <c r="W189" s="80"/>
      <c r="X189" s="80"/>
      <c r="Y189" s="80"/>
      <c r="Z189" s="80" t="s">
        <v>486</v>
      </c>
      <c r="AA189" s="80"/>
      <c r="AB189" s="80"/>
      <c r="AC189" s="80"/>
      <c r="AD189" s="80">
        <v>232136468</v>
      </c>
      <c r="AE189" s="80"/>
      <c r="AF189" s="80"/>
      <c r="AG189" s="80"/>
    </row>
    <row r="190" spans="2:33" x14ac:dyDescent="0.2">
      <c r="B190" s="27"/>
      <c r="C190" s="71" t="s">
        <v>262</v>
      </c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6">
        <v>80</v>
      </c>
      <c r="Q190" s="76"/>
      <c r="R190" s="80" t="s">
        <v>486</v>
      </c>
      <c r="S190" s="80"/>
      <c r="T190" s="80"/>
      <c r="U190" s="80"/>
      <c r="V190" s="80"/>
      <c r="W190" s="80"/>
      <c r="X190" s="80"/>
      <c r="Y190" s="80"/>
      <c r="Z190" s="80" t="s">
        <v>486</v>
      </c>
      <c r="AA190" s="80"/>
      <c r="AB190" s="80"/>
      <c r="AC190" s="80"/>
      <c r="AD190" s="80"/>
      <c r="AE190" s="80"/>
      <c r="AF190" s="80"/>
      <c r="AG190" s="80"/>
    </row>
    <row r="191" spans="2:33" ht="17.25" customHeight="1" x14ac:dyDescent="0.2">
      <c r="B191" s="27"/>
      <c r="C191" s="71" t="s">
        <v>263</v>
      </c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6">
        <v>90</v>
      </c>
      <c r="Q191" s="76"/>
      <c r="R191" s="80">
        <v>19644620</v>
      </c>
      <c r="S191" s="80"/>
      <c r="T191" s="80"/>
      <c r="U191" s="80"/>
      <c r="V191" s="80" t="s">
        <v>486</v>
      </c>
      <c r="W191" s="80"/>
      <c r="X191" s="80"/>
      <c r="Y191" s="80"/>
      <c r="Z191" s="80">
        <v>23626213</v>
      </c>
      <c r="AA191" s="80"/>
      <c r="AB191" s="80"/>
      <c r="AC191" s="80"/>
      <c r="AD191" s="80" t="s">
        <v>486</v>
      </c>
      <c r="AE191" s="80"/>
      <c r="AF191" s="80"/>
      <c r="AG191" s="80"/>
    </row>
    <row r="192" spans="2:33" ht="21.75" customHeight="1" x14ac:dyDescent="0.2">
      <c r="B192" s="27"/>
      <c r="C192" s="71" t="s">
        <v>264</v>
      </c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6">
        <v>100</v>
      </c>
      <c r="Q192" s="76"/>
      <c r="R192" s="81">
        <f>R185-V186+R191</f>
        <v>204289497</v>
      </c>
      <c r="S192" s="81"/>
      <c r="T192" s="81"/>
      <c r="U192" s="81"/>
      <c r="V192" s="81">
        <v>0</v>
      </c>
      <c r="W192" s="81"/>
      <c r="X192" s="81"/>
      <c r="Y192" s="81"/>
      <c r="Z192" s="81">
        <f>Z185-AD186+Z191</f>
        <v>212526707</v>
      </c>
      <c r="AA192" s="81"/>
      <c r="AB192" s="81"/>
      <c r="AC192" s="81"/>
      <c r="AD192" s="81">
        <v>0</v>
      </c>
      <c r="AE192" s="81"/>
      <c r="AF192" s="81"/>
      <c r="AG192" s="81"/>
    </row>
    <row r="193" spans="2:33" ht="38.25" customHeight="1" x14ac:dyDescent="0.2">
      <c r="B193" s="27"/>
      <c r="C193" s="71" t="s">
        <v>265</v>
      </c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6">
        <v>110</v>
      </c>
      <c r="Q193" s="76"/>
      <c r="R193" s="81">
        <f>R194+R195+R196+R197+R198</f>
        <v>52138918</v>
      </c>
      <c r="S193" s="81"/>
      <c r="T193" s="81"/>
      <c r="U193" s="81"/>
      <c r="V193" s="80" t="s">
        <v>486</v>
      </c>
      <c r="W193" s="80"/>
      <c r="X193" s="80"/>
      <c r="Y193" s="80"/>
      <c r="Z193" s="81">
        <f>Z194+Z195+Z197+Z198</f>
        <v>12263294</v>
      </c>
      <c r="AA193" s="81"/>
      <c r="AB193" s="81"/>
      <c r="AC193" s="81"/>
      <c r="AD193" s="80" t="s">
        <v>486</v>
      </c>
      <c r="AE193" s="80"/>
      <c r="AF193" s="80"/>
      <c r="AG193" s="80"/>
    </row>
    <row r="194" spans="2:33" ht="15.75" customHeight="1" x14ac:dyDescent="0.2">
      <c r="B194" s="27"/>
      <c r="C194" s="71" t="s">
        <v>266</v>
      </c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6">
        <v>120</v>
      </c>
      <c r="Q194" s="76"/>
      <c r="R194" s="80"/>
      <c r="S194" s="80"/>
      <c r="T194" s="80"/>
      <c r="U194" s="80"/>
      <c r="V194" s="80" t="s">
        <v>486</v>
      </c>
      <c r="W194" s="80"/>
      <c r="X194" s="80"/>
      <c r="Y194" s="80"/>
      <c r="Z194" s="80"/>
      <c r="AA194" s="80"/>
      <c r="AB194" s="80"/>
      <c r="AC194" s="80"/>
      <c r="AD194" s="80" t="s">
        <v>486</v>
      </c>
      <c r="AE194" s="80"/>
      <c r="AF194" s="80"/>
      <c r="AG194" s="80"/>
    </row>
    <row r="195" spans="2:33" x14ac:dyDescent="0.2">
      <c r="B195" s="27"/>
      <c r="C195" s="71" t="s">
        <v>267</v>
      </c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6">
        <v>130</v>
      </c>
      <c r="Q195" s="76"/>
      <c r="R195" s="80"/>
      <c r="S195" s="80"/>
      <c r="T195" s="80"/>
      <c r="U195" s="80"/>
      <c r="V195" s="80" t="s">
        <v>486</v>
      </c>
      <c r="W195" s="80"/>
      <c r="X195" s="80"/>
      <c r="Y195" s="80"/>
      <c r="Z195" s="80"/>
      <c r="AA195" s="80"/>
      <c r="AB195" s="80"/>
      <c r="AC195" s="80"/>
      <c r="AD195" s="80" t="s">
        <v>486</v>
      </c>
      <c r="AE195" s="80"/>
      <c r="AF195" s="80"/>
      <c r="AG195" s="80"/>
    </row>
    <row r="196" spans="2:33" x14ac:dyDescent="0.2">
      <c r="B196" s="27"/>
      <c r="C196" s="71" t="s">
        <v>268</v>
      </c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6">
        <v>140</v>
      </c>
      <c r="Q196" s="76"/>
      <c r="R196" s="80"/>
      <c r="S196" s="80"/>
      <c r="T196" s="80"/>
      <c r="U196" s="80"/>
      <c r="V196" s="80" t="s">
        <v>486</v>
      </c>
      <c r="W196" s="80"/>
      <c r="X196" s="80"/>
      <c r="Y196" s="80"/>
      <c r="Z196" s="80"/>
      <c r="AA196" s="80"/>
      <c r="AB196" s="80"/>
      <c r="AC196" s="80"/>
      <c r="AD196" s="80" t="s">
        <v>486</v>
      </c>
      <c r="AE196" s="80"/>
      <c r="AF196" s="80"/>
      <c r="AG196" s="80"/>
    </row>
    <row r="197" spans="2:33" x14ac:dyDescent="0.2">
      <c r="B197" s="27"/>
      <c r="C197" s="71" t="s">
        <v>269</v>
      </c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6">
        <v>150</v>
      </c>
      <c r="Q197" s="76"/>
      <c r="R197" s="80">
        <v>52138918</v>
      </c>
      <c r="S197" s="80"/>
      <c r="T197" s="80"/>
      <c r="U197" s="80"/>
      <c r="V197" s="80" t="s">
        <v>486</v>
      </c>
      <c r="W197" s="80"/>
      <c r="X197" s="80"/>
      <c r="Y197" s="80"/>
      <c r="Z197" s="80">
        <v>12263294</v>
      </c>
      <c r="AA197" s="80"/>
      <c r="AB197" s="80"/>
      <c r="AC197" s="80"/>
      <c r="AD197" s="80" t="s">
        <v>486</v>
      </c>
      <c r="AE197" s="80"/>
      <c r="AF197" s="80"/>
      <c r="AG197" s="80"/>
    </row>
    <row r="198" spans="2:33" x14ac:dyDescent="0.2">
      <c r="B198" s="27"/>
      <c r="C198" s="71" t="s">
        <v>270</v>
      </c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6">
        <v>160</v>
      </c>
      <c r="Q198" s="76"/>
      <c r="R198" s="80"/>
      <c r="S198" s="80"/>
      <c r="T198" s="80"/>
      <c r="U198" s="80"/>
      <c r="V198" s="80" t="s">
        <v>486</v>
      </c>
      <c r="W198" s="80"/>
      <c r="X198" s="80"/>
      <c r="Y198" s="80"/>
      <c r="Z198" s="80"/>
      <c r="AA198" s="80"/>
      <c r="AB198" s="80"/>
      <c r="AC198" s="80"/>
      <c r="AD198" s="80" t="s">
        <v>486</v>
      </c>
      <c r="AE198" s="80"/>
      <c r="AF198" s="80"/>
      <c r="AG198" s="80"/>
    </row>
    <row r="199" spans="2:33" x14ac:dyDescent="0.2">
      <c r="B199" s="27"/>
      <c r="C199" s="71" t="s">
        <v>271</v>
      </c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6">
        <v>170</v>
      </c>
      <c r="Q199" s="76"/>
      <c r="R199" s="80" t="s">
        <v>486</v>
      </c>
      <c r="S199" s="80"/>
      <c r="T199" s="80"/>
      <c r="U199" s="80"/>
      <c r="V199" s="81">
        <f>V200+V201+V202+V203</f>
        <v>191240116</v>
      </c>
      <c r="W199" s="81"/>
      <c r="X199" s="81"/>
      <c r="Y199" s="81"/>
      <c r="Z199" s="80" t="s">
        <v>486</v>
      </c>
      <c r="AA199" s="80"/>
      <c r="AB199" s="80"/>
      <c r="AC199" s="80"/>
      <c r="AD199" s="81">
        <f>AD200+AD201+AD202+AD203</f>
        <v>160840063</v>
      </c>
      <c r="AE199" s="81"/>
      <c r="AF199" s="81"/>
      <c r="AG199" s="81"/>
    </row>
    <row r="200" spans="2:33" ht="12.75" customHeight="1" x14ac:dyDescent="0.2">
      <c r="B200" s="27"/>
      <c r="C200" s="71" t="s">
        <v>272</v>
      </c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6">
        <v>180</v>
      </c>
      <c r="Q200" s="76"/>
      <c r="R200" s="80" t="s">
        <v>486</v>
      </c>
      <c r="S200" s="80"/>
      <c r="T200" s="80"/>
      <c r="U200" s="80"/>
      <c r="V200" s="80">
        <v>65651034</v>
      </c>
      <c r="W200" s="80"/>
      <c r="X200" s="80"/>
      <c r="Y200" s="80"/>
      <c r="Z200" s="80" t="s">
        <v>486</v>
      </c>
      <c r="AA200" s="80"/>
      <c r="AB200" s="80"/>
      <c r="AC200" s="80"/>
      <c r="AD200" s="80">
        <v>24429114</v>
      </c>
      <c r="AE200" s="80"/>
      <c r="AF200" s="80"/>
      <c r="AG200" s="80"/>
    </row>
    <row r="201" spans="2:33" x14ac:dyDescent="0.2">
      <c r="B201" s="27"/>
      <c r="C201" s="71" t="s">
        <v>273</v>
      </c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6">
        <v>190</v>
      </c>
      <c r="Q201" s="76"/>
      <c r="R201" s="80" t="s">
        <v>486</v>
      </c>
      <c r="S201" s="80"/>
      <c r="T201" s="80"/>
      <c r="U201" s="80"/>
      <c r="V201" s="80"/>
      <c r="W201" s="80"/>
      <c r="X201" s="80"/>
      <c r="Y201" s="80"/>
      <c r="Z201" s="80" t="s">
        <v>486</v>
      </c>
      <c r="AA201" s="80"/>
      <c r="AB201" s="80"/>
      <c r="AC201" s="80"/>
      <c r="AD201" s="80">
        <v>1370286</v>
      </c>
      <c r="AE201" s="80"/>
      <c r="AF201" s="80"/>
      <c r="AG201" s="80"/>
    </row>
    <row r="202" spans="2:33" ht="19.5" customHeight="1" x14ac:dyDescent="0.2">
      <c r="B202" s="27"/>
      <c r="C202" s="71" t="s">
        <v>274</v>
      </c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6">
        <v>200</v>
      </c>
      <c r="Q202" s="76"/>
      <c r="R202" s="80" t="s">
        <v>486</v>
      </c>
      <c r="S202" s="80"/>
      <c r="T202" s="80"/>
      <c r="U202" s="80"/>
      <c r="V202" s="80">
        <v>125589082</v>
      </c>
      <c r="W202" s="80"/>
      <c r="X202" s="80"/>
      <c r="Y202" s="80"/>
      <c r="Z202" s="80" t="s">
        <v>486</v>
      </c>
      <c r="AA202" s="80"/>
      <c r="AB202" s="80"/>
      <c r="AC202" s="80"/>
      <c r="AD202" s="80">
        <v>135040663</v>
      </c>
      <c r="AE202" s="80"/>
      <c r="AF202" s="80"/>
      <c r="AG202" s="80"/>
    </row>
    <row r="203" spans="2:33" x14ac:dyDescent="0.2">
      <c r="B203" s="27"/>
      <c r="C203" s="71" t="s">
        <v>275</v>
      </c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6">
        <v>210</v>
      </c>
      <c r="Q203" s="76"/>
      <c r="R203" s="80" t="s">
        <v>486</v>
      </c>
      <c r="S203" s="80"/>
      <c r="T203" s="80"/>
      <c r="U203" s="80"/>
      <c r="V203" s="80"/>
      <c r="W203" s="80"/>
      <c r="X203" s="80"/>
      <c r="Y203" s="80"/>
      <c r="Z203" s="80" t="s">
        <v>486</v>
      </c>
      <c r="AA203" s="80"/>
      <c r="AB203" s="80"/>
      <c r="AC203" s="80"/>
      <c r="AD203" s="80"/>
      <c r="AE203" s="80"/>
      <c r="AF203" s="80"/>
      <c r="AG203" s="80"/>
    </row>
    <row r="204" spans="2:33" ht="23.25" customHeight="1" x14ac:dyDescent="0.2">
      <c r="B204" s="27"/>
      <c r="C204" s="71" t="s">
        <v>276</v>
      </c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6">
        <v>220</v>
      </c>
      <c r="Q204" s="76"/>
      <c r="R204" s="81">
        <v>66188299</v>
      </c>
      <c r="S204" s="81"/>
      <c r="T204" s="81"/>
      <c r="U204" s="81"/>
      <c r="V204" s="81">
        <v>0</v>
      </c>
      <c r="W204" s="81"/>
      <c r="X204" s="81"/>
      <c r="Y204" s="81"/>
      <c r="Z204" s="81">
        <f>Z192+Z193-AD199</f>
        <v>63949938</v>
      </c>
      <c r="AA204" s="81"/>
      <c r="AB204" s="81"/>
      <c r="AC204" s="81"/>
      <c r="AD204" s="81">
        <v>0</v>
      </c>
      <c r="AE204" s="81"/>
      <c r="AF204" s="81"/>
      <c r="AG204" s="81"/>
    </row>
    <row r="205" spans="2:33" ht="18" customHeight="1" x14ac:dyDescent="0.2">
      <c r="B205" s="27"/>
      <c r="C205" s="71" t="s">
        <v>277</v>
      </c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6">
        <v>230</v>
      </c>
      <c r="Q205" s="76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</row>
    <row r="206" spans="2:33" x14ac:dyDescent="0.2">
      <c r="B206" s="27"/>
      <c r="C206" s="71" t="s">
        <v>278</v>
      </c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6">
        <v>240</v>
      </c>
      <c r="Q206" s="76"/>
      <c r="R206" s="81">
        <f>R204-V205</f>
        <v>66188299</v>
      </c>
      <c r="S206" s="81"/>
      <c r="T206" s="81"/>
      <c r="U206" s="81"/>
      <c r="V206" s="81">
        <v>0</v>
      </c>
      <c r="W206" s="81"/>
      <c r="X206" s="81"/>
      <c r="Y206" s="81"/>
      <c r="Z206" s="81">
        <f>Z204-AD205</f>
        <v>63949938</v>
      </c>
      <c r="AA206" s="81"/>
      <c r="AB206" s="81"/>
      <c r="AC206" s="81"/>
      <c r="AD206" s="81">
        <v>0</v>
      </c>
      <c r="AE206" s="81"/>
      <c r="AF206" s="81"/>
      <c r="AG206" s="81"/>
    </row>
    <row r="207" spans="2:33" ht="17.25" customHeight="1" x14ac:dyDescent="0.2">
      <c r="B207" s="27"/>
      <c r="C207" s="71" t="s">
        <v>279</v>
      </c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6">
        <v>250</v>
      </c>
      <c r="Q207" s="76"/>
      <c r="R207" s="80" t="s">
        <v>486</v>
      </c>
      <c r="S207" s="80"/>
      <c r="T207" s="80"/>
      <c r="U207" s="80"/>
      <c r="V207" s="80">
        <v>10719315</v>
      </c>
      <c r="W207" s="80"/>
      <c r="X207" s="80"/>
      <c r="Y207" s="80"/>
      <c r="Z207" s="80" t="s">
        <v>486</v>
      </c>
      <c r="AA207" s="80"/>
      <c r="AB207" s="80"/>
      <c r="AC207" s="80"/>
      <c r="AD207" s="80">
        <v>0</v>
      </c>
      <c r="AE207" s="80"/>
      <c r="AF207" s="80"/>
      <c r="AG207" s="80"/>
    </row>
    <row r="208" spans="2:33" x14ac:dyDescent="0.2">
      <c r="B208" s="27"/>
      <c r="C208" s="71" t="s">
        <v>280</v>
      </c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6">
        <v>260</v>
      </c>
      <c r="Q208" s="76"/>
      <c r="R208" s="80" t="s">
        <v>486</v>
      </c>
      <c r="S208" s="80"/>
      <c r="T208" s="80"/>
      <c r="U208" s="80"/>
      <c r="V208" s="80"/>
      <c r="W208" s="80"/>
      <c r="X208" s="80"/>
      <c r="Y208" s="80"/>
      <c r="Z208" s="80" t="s">
        <v>486</v>
      </c>
      <c r="AA208" s="80"/>
      <c r="AB208" s="80"/>
      <c r="AC208" s="80"/>
      <c r="AD208" s="80">
        <v>44374</v>
      </c>
      <c r="AE208" s="80"/>
      <c r="AF208" s="80"/>
      <c r="AG208" s="80"/>
    </row>
    <row r="209" spans="2:33" ht="24" customHeight="1" x14ac:dyDescent="0.2">
      <c r="B209" s="27"/>
      <c r="C209" s="71" t="s">
        <v>281</v>
      </c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6">
        <v>270</v>
      </c>
      <c r="Q209" s="76"/>
      <c r="R209" s="81">
        <f>R206-V207-V208</f>
        <v>55468984</v>
      </c>
      <c r="S209" s="81"/>
      <c r="T209" s="81"/>
      <c r="U209" s="81"/>
      <c r="V209" s="81">
        <v>0</v>
      </c>
      <c r="W209" s="81"/>
      <c r="X209" s="81"/>
      <c r="Y209" s="81"/>
      <c r="Z209" s="81">
        <f>Z206-AD207-AD208</f>
        <v>63905564</v>
      </c>
      <c r="AA209" s="81"/>
      <c r="AB209" s="81"/>
      <c r="AC209" s="81"/>
      <c r="AD209" s="81">
        <v>0</v>
      </c>
      <c r="AE209" s="81"/>
      <c r="AF209" s="81"/>
      <c r="AG209" s="81"/>
    </row>
    <row r="210" spans="2:33" ht="17.25" customHeight="1" x14ac:dyDescent="0.2">
      <c r="B210" s="27"/>
      <c r="C210" s="75" t="s">
        <v>282</v>
      </c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</row>
    <row r="211" spans="2:33" x14ac:dyDescent="0.2">
      <c r="B211" s="40" t="s">
        <v>293</v>
      </c>
      <c r="C211" s="78" t="s">
        <v>283</v>
      </c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 t="s">
        <v>505</v>
      </c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</row>
    <row r="212" spans="2:33" x14ac:dyDescent="0.2">
      <c r="B212" s="41"/>
      <c r="C212" s="78" t="s">
        <v>284</v>
      </c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9" t="s">
        <v>509</v>
      </c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</row>
    <row r="213" spans="2:33" x14ac:dyDescent="0.2">
      <c r="B213" s="41"/>
      <c r="C213" s="78" t="s">
        <v>285</v>
      </c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 t="s">
        <v>510</v>
      </c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</row>
    <row r="214" spans="2:33" x14ac:dyDescent="0.2">
      <c r="B214" s="41"/>
      <c r="C214" s="78" t="s">
        <v>286</v>
      </c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 t="s">
        <v>331</v>
      </c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</row>
    <row r="215" spans="2:33" x14ac:dyDescent="0.2">
      <c r="B215" s="41"/>
      <c r="C215" s="78" t="s">
        <v>287</v>
      </c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9" t="s">
        <v>507</v>
      </c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</row>
    <row r="216" spans="2:33" x14ac:dyDescent="0.2">
      <c r="B216" s="41"/>
      <c r="C216" s="78" t="s">
        <v>288</v>
      </c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 t="s">
        <v>508</v>
      </c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</row>
    <row r="217" spans="2:33" x14ac:dyDescent="0.2">
      <c r="B217" s="41"/>
      <c r="C217" s="78" t="s">
        <v>289</v>
      </c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 t="s">
        <v>506</v>
      </c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</row>
    <row r="218" spans="2:33" x14ac:dyDescent="0.2">
      <c r="B218" s="41"/>
      <c r="C218" s="78" t="s">
        <v>290</v>
      </c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</row>
    <row r="219" spans="2:33" x14ac:dyDescent="0.2">
      <c r="B219" s="42"/>
      <c r="C219" s="75" t="s">
        <v>292</v>
      </c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</row>
    <row r="220" spans="2:33" ht="48.75" customHeight="1" x14ac:dyDescent="0.2">
      <c r="B220" s="27" t="s">
        <v>291</v>
      </c>
      <c r="C220" s="13" t="s">
        <v>49</v>
      </c>
      <c r="D220" s="77" t="s">
        <v>294</v>
      </c>
      <c r="E220" s="77"/>
      <c r="F220" s="77"/>
      <c r="G220" s="77"/>
      <c r="H220" s="77"/>
      <c r="I220" s="77" t="s">
        <v>295</v>
      </c>
      <c r="J220" s="77"/>
      <c r="K220" s="77"/>
      <c r="L220" s="77"/>
      <c r="M220" s="77"/>
      <c r="N220" s="77"/>
      <c r="O220" s="77"/>
      <c r="P220" s="77"/>
      <c r="Q220" s="72" t="s">
        <v>296</v>
      </c>
      <c r="R220" s="72"/>
      <c r="S220" s="72"/>
      <c r="T220" s="72"/>
      <c r="U220" s="72"/>
      <c r="V220" s="72"/>
      <c r="W220" s="76" t="s">
        <v>297</v>
      </c>
      <c r="X220" s="76"/>
      <c r="Y220" s="76"/>
      <c r="Z220" s="76"/>
      <c r="AA220" s="77" t="s">
        <v>440</v>
      </c>
      <c r="AB220" s="77"/>
      <c r="AC220" s="77"/>
      <c r="AD220" s="77"/>
      <c r="AE220" s="77"/>
      <c r="AF220" s="77"/>
      <c r="AG220" s="77"/>
    </row>
    <row r="221" spans="2:33" ht="14.25" customHeight="1" x14ac:dyDescent="0.2">
      <c r="B221" s="27"/>
      <c r="C221" s="15">
        <v>1</v>
      </c>
      <c r="D221" s="78" t="s">
        <v>309</v>
      </c>
      <c r="E221" s="78"/>
      <c r="F221" s="78"/>
      <c r="G221" s="78"/>
      <c r="H221" s="78" t="s">
        <v>309</v>
      </c>
      <c r="I221" s="78"/>
      <c r="J221" s="78"/>
      <c r="K221" s="78"/>
      <c r="L221" s="78"/>
      <c r="M221" s="78"/>
      <c r="N221" s="78"/>
      <c r="O221" s="78" t="s">
        <v>309</v>
      </c>
      <c r="P221" s="78"/>
      <c r="Q221" s="78"/>
      <c r="R221" s="78"/>
      <c r="S221" s="78" t="s">
        <v>309</v>
      </c>
      <c r="T221" s="78"/>
      <c r="U221" s="78"/>
      <c r="V221" s="78"/>
      <c r="W221" s="78" t="s">
        <v>309</v>
      </c>
      <c r="X221" s="78"/>
      <c r="Y221" s="78"/>
      <c r="Z221" s="78"/>
      <c r="AA221" s="78"/>
      <c r="AB221" s="78" t="s">
        <v>309</v>
      </c>
      <c r="AC221" s="78"/>
      <c r="AD221" s="78"/>
      <c r="AE221" s="78"/>
      <c r="AF221" s="78"/>
      <c r="AG221" s="78"/>
    </row>
    <row r="222" spans="2:33" ht="18" customHeight="1" x14ac:dyDescent="0.2">
      <c r="B222" s="27"/>
      <c r="C222" s="74" t="s">
        <v>298</v>
      </c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</row>
    <row r="223" spans="2:33" ht="49.5" customHeight="1" x14ac:dyDescent="0.2">
      <c r="B223" s="27" t="s">
        <v>301</v>
      </c>
      <c r="C223" s="14" t="s">
        <v>49</v>
      </c>
      <c r="D223" s="72" t="s">
        <v>294</v>
      </c>
      <c r="E223" s="72"/>
      <c r="F223" s="72"/>
      <c r="G223" s="72"/>
      <c r="H223" s="72" t="s">
        <v>295</v>
      </c>
      <c r="I223" s="72"/>
      <c r="J223" s="72"/>
      <c r="K223" s="72"/>
      <c r="L223" s="72"/>
      <c r="M223" s="72"/>
      <c r="N223" s="72"/>
      <c r="O223" s="72" t="s">
        <v>296</v>
      </c>
      <c r="P223" s="72"/>
      <c r="Q223" s="72"/>
      <c r="R223" s="72"/>
      <c r="S223" s="72" t="s">
        <v>297</v>
      </c>
      <c r="T223" s="72"/>
      <c r="U223" s="72"/>
      <c r="V223" s="72"/>
      <c r="W223" s="72" t="s">
        <v>299</v>
      </c>
      <c r="X223" s="72"/>
      <c r="Y223" s="72"/>
      <c r="Z223" s="72"/>
      <c r="AA223" s="72"/>
      <c r="AB223" s="72" t="s">
        <v>300</v>
      </c>
      <c r="AC223" s="72"/>
      <c r="AD223" s="72"/>
      <c r="AE223" s="72"/>
      <c r="AF223" s="72"/>
      <c r="AG223" s="72"/>
    </row>
    <row r="224" spans="2:33" ht="15" customHeight="1" x14ac:dyDescent="0.2">
      <c r="B224" s="27"/>
      <c r="C224" s="16" t="s">
        <v>309</v>
      </c>
      <c r="D224" s="78" t="s">
        <v>309</v>
      </c>
      <c r="E224" s="78"/>
      <c r="F224" s="78"/>
      <c r="G224" s="78"/>
      <c r="H224" s="78" t="s">
        <v>309</v>
      </c>
      <c r="I224" s="78"/>
      <c r="J224" s="78"/>
      <c r="K224" s="78"/>
      <c r="L224" s="78"/>
      <c r="M224" s="78"/>
      <c r="N224" s="78"/>
      <c r="O224" s="78" t="s">
        <v>309</v>
      </c>
      <c r="P224" s="78"/>
      <c r="Q224" s="78"/>
      <c r="R224" s="78"/>
      <c r="S224" s="78" t="s">
        <v>309</v>
      </c>
      <c r="T224" s="78"/>
      <c r="U224" s="78"/>
      <c r="V224" s="78"/>
      <c r="W224" s="78" t="s">
        <v>309</v>
      </c>
      <c r="X224" s="78"/>
      <c r="Y224" s="78"/>
      <c r="Z224" s="78"/>
      <c r="AA224" s="78"/>
      <c r="AB224" s="78" t="s">
        <v>309</v>
      </c>
      <c r="AC224" s="78"/>
      <c r="AD224" s="78"/>
      <c r="AE224" s="78"/>
      <c r="AF224" s="78"/>
      <c r="AG224" s="78"/>
    </row>
    <row r="225" spans="2:33" ht="16.5" customHeight="1" x14ac:dyDescent="0.2">
      <c r="B225" s="27"/>
      <c r="C225" s="74" t="s">
        <v>302</v>
      </c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</row>
    <row r="226" spans="2:33" x14ac:dyDescent="0.2">
      <c r="B226" s="27" t="s">
        <v>303</v>
      </c>
      <c r="C226" s="13" t="s">
        <v>49</v>
      </c>
      <c r="D226" s="76" t="s">
        <v>305</v>
      </c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2" t="s">
        <v>306</v>
      </c>
      <c r="P226" s="72"/>
      <c r="Q226" s="72"/>
      <c r="R226" s="72"/>
      <c r="S226" s="72"/>
      <c r="T226" s="72"/>
      <c r="U226" s="72"/>
      <c r="V226" s="72"/>
      <c r="W226" s="72" t="s">
        <v>307</v>
      </c>
      <c r="X226" s="72"/>
      <c r="Y226" s="72"/>
      <c r="Z226" s="72"/>
      <c r="AA226" s="72"/>
      <c r="AB226" s="72"/>
      <c r="AC226" s="72"/>
      <c r="AD226" s="77" t="s">
        <v>304</v>
      </c>
      <c r="AE226" s="77"/>
      <c r="AF226" s="77"/>
      <c r="AG226" s="77"/>
    </row>
    <row r="227" spans="2:33" ht="23.25" customHeight="1" x14ac:dyDescent="0.2">
      <c r="B227" s="27"/>
      <c r="C227" s="15">
        <v>1</v>
      </c>
      <c r="D227" s="71" t="s">
        <v>488</v>
      </c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2" t="s">
        <v>463</v>
      </c>
      <c r="P227" s="72"/>
      <c r="Q227" s="72"/>
      <c r="R227" s="72"/>
      <c r="S227" s="72"/>
      <c r="T227" s="72"/>
      <c r="U227" s="72"/>
      <c r="V227" s="72"/>
      <c r="W227" s="72" t="s">
        <v>493</v>
      </c>
      <c r="X227" s="72"/>
      <c r="Y227" s="72"/>
      <c r="Z227" s="72"/>
      <c r="AA227" s="72"/>
      <c r="AB227" s="72"/>
      <c r="AC227" s="72"/>
      <c r="AD227" s="73">
        <v>44447</v>
      </c>
      <c r="AE227" s="72"/>
      <c r="AF227" s="72"/>
      <c r="AG227" s="72"/>
    </row>
    <row r="228" spans="2:33" ht="23.25" customHeight="1" x14ac:dyDescent="0.2">
      <c r="B228" s="27"/>
      <c r="C228" s="15">
        <v>2</v>
      </c>
      <c r="D228" s="71" t="s">
        <v>490</v>
      </c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2" t="s">
        <v>340</v>
      </c>
      <c r="P228" s="72"/>
      <c r="Q228" s="72"/>
      <c r="R228" s="72"/>
      <c r="S228" s="72"/>
      <c r="T228" s="72"/>
      <c r="U228" s="72"/>
      <c r="V228" s="72"/>
      <c r="W228" s="72" t="s">
        <v>343</v>
      </c>
      <c r="X228" s="72"/>
      <c r="Y228" s="72"/>
      <c r="Z228" s="72"/>
      <c r="AA228" s="72"/>
      <c r="AB228" s="72"/>
      <c r="AC228" s="72"/>
      <c r="AD228" s="73">
        <v>44568</v>
      </c>
      <c r="AE228" s="72"/>
      <c r="AF228" s="72"/>
      <c r="AG228" s="72"/>
    </row>
    <row r="229" spans="2:33" ht="27" customHeight="1" x14ac:dyDescent="0.2">
      <c r="B229" s="27"/>
      <c r="C229" s="15">
        <v>3</v>
      </c>
      <c r="D229" s="71" t="s">
        <v>491</v>
      </c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2" t="s">
        <v>463</v>
      </c>
      <c r="P229" s="72"/>
      <c r="Q229" s="72"/>
      <c r="R229" s="72"/>
      <c r="S229" s="72"/>
      <c r="T229" s="72"/>
      <c r="U229" s="72"/>
      <c r="V229" s="72"/>
      <c r="W229" s="72" t="s">
        <v>343</v>
      </c>
      <c r="X229" s="72"/>
      <c r="Y229" s="72"/>
      <c r="Z229" s="72"/>
      <c r="AA229" s="72"/>
      <c r="AB229" s="72"/>
      <c r="AC229" s="72"/>
      <c r="AD229" s="73">
        <v>44447</v>
      </c>
      <c r="AE229" s="72"/>
      <c r="AF229" s="72"/>
      <c r="AG229" s="72"/>
    </row>
    <row r="230" spans="2:33" ht="27" customHeight="1" x14ac:dyDescent="0.2">
      <c r="B230" s="27"/>
      <c r="C230" s="15">
        <v>4</v>
      </c>
      <c r="D230" s="71" t="s">
        <v>489</v>
      </c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2" t="s">
        <v>340</v>
      </c>
      <c r="P230" s="72"/>
      <c r="Q230" s="72"/>
      <c r="R230" s="72"/>
      <c r="S230" s="72"/>
      <c r="T230" s="72"/>
      <c r="U230" s="72"/>
      <c r="V230" s="72"/>
      <c r="W230" s="72" t="s">
        <v>343</v>
      </c>
      <c r="X230" s="72"/>
      <c r="Y230" s="72"/>
      <c r="Z230" s="72"/>
      <c r="AA230" s="72"/>
      <c r="AB230" s="72"/>
      <c r="AC230" s="72"/>
      <c r="AD230" s="73">
        <v>44447</v>
      </c>
      <c r="AE230" s="72"/>
      <c r="AF230" s="72"/>
      <c r="AG230" s="72"/>
    </row>
    <row r="231" spans="2:33" ht="27" customHeight="1" x14ac:dyDescent="0.2">
      <c r="B231" s="27"/>
      <c r="C231" s="15">
        <v>5</v>
      </c>
      <c r="D231" s="71" t="s">
        <v>492</v>
      </c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2" t="s">
        <v>340</v>
      </c>
      <c r="P231" s="72"/>
      <c r="Q231" s="72"/>
      <c r="R231" s="72"/>
      <c r="S231" s="72"/>
      <c r="T231" s="72"/>
      <c r="U231" s="72"/>
      <c r="V231" s="72"/>
      <c r="W231" s="72" t="s">
        <v>343</v>
      </c>
      <c r="X231" s="72"/>
      <c r="Y231" s="72"/>
      <c r="Z231" s="72"/>
      <c r="AA231" s="72"/>
      <c r="AB231" s="72"/>
      <c r="AC231" s="72"/>
      <c r="AD231" s="73">
        <v>44447</v>
      </c>
      <c r="AE231" s="72"/>
      <c r="AF231" s="72"/>
      <c r="AG231" s="72"/>
    </row>
    <row r="232" spans="2:33" ht="27" customHeight="1" x14ac:dyDescent="0.2">
      <c r="B232" s="27"/>
      <c r="C232" s="15">
        <v>6</v>
      </c>
      <c r="D232" s="71" t="s">
        <v>487</v>
      </c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2" t="s">
        <v>340</v>
      </c>
      <c r="P232" s="72"/>
      <c r="Q232" s="72"/>
      <c r="R232" s="72"/>
      <c r="S232" s="72"/>
      <c r="T232" s="72"/>
      <c r="U232" s="72"/>
      <c r="V232" s="72"/>
      <c r="W232" s="72" t="s">
        <v>343</v>
      </c>
      <c r="X232" s="72"/>
      <c r="Y232" s="72"/>
      <c r="Z232" s="72"/>
      <c r="AA232" s="72"/>
      <c r="AB232" s="72"/>
      <c r="AC232" s="72"/>
      <c r="AD232" s="73">
        <v>43917</v>
      </c>
      <c r="AE232" s="72"/>
      <c r="AF232" s="72"/>
      <c r="AG232" s="72"/>
    </row>
    <row r="233" spans="2:33" ht="24" customHeight="1" x14ac:dyDescent="0.2">
      <c r="B233" s="27"/>
      <c r="C233" s="15">
        <v>7</v>
      </c>
      <c r="D233" s="71" t="s">
        <v>453</v>
      </c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2" t="s">
        <v>340</v>
      </c>
      <c r="P233" s="72"/>
      <c r="Q233" s="72"/>
      <c r="R233" s="72"/>
      <c r="S233" s="72"/>
      <c r="T233" s="72"/>
      <c r="U233" s="72"/>
      <c r="V233" s="72"/>
      <c r="W233" s="72" t="s">
        <v>343</v>
      </c>
      <c r="X233" s="72"/>
      <c r="Y233" s="72"/>
      <c r="Z233" s="72"/>
      <c r="AA233" s="72"/>
      <c r="AB233" s="72"/>
      <c r="AC233" s="72"/>
      <c r="AD233" s="73">
        <v>44447</v>
      </c>
      <c r="AE233" s="72"/>
      <c r="AF233" s="72"/>
      <c r="AG233" s="72"/>
    </row>
    <row r="234" spans="2:33" ht="24" customHeight="1" x14ac:dyDescent="0.2">
      <c r="B234" s="27"/>
      <c r="C234" s="15">
        <v>8</v>
      </c>
      <c r="D234" s="71" t="s">
        <v>500</v>
      </c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2" t="s">
        <v>340</v>
      </c>
      <c r="P234" s="72"/>
      <c r="Q234" s="72"/>
      <c r="R234" s="72"/>
      <c r="S234" s="72"/>
      <c r="T234" s="72"/>
      <c r="U234" s="72"/>
      <c r="V234" s="72"/>
      <c r="W234" s="72" t="s">
        <v>343</v>
      </c>
      <c r="X234" s="72"/>
      <c r="Y234" s="72"/>
      <c r="Z234" s="72"/>
      <c r="AA234" s="72"/>
      <c r="AB234" s="72"/>
      <c r="AC234" s="72"/>
      <c r="AD234" s="73">
        <v>44568</v>
      </c>
      <c r="AE234" s="72"/>
      <c r="AF234" s="72"/>
      <c r="AG234" s="72"/>
    </row>
    <row r="235" spans="2:33" ht="24" customHeight="1" x14ac:dyDescent="0.2">
      <c r="B235" s="27"/>
      <c r="C235" s="15">
        <v>9</v>
      </c>
      <c r="D235" s="62" t="s">
        <v>454</v>
      </c>
      <c r="E235" s="63"/>
      <c r="F235" s="63"/>
      <c r="G235" s="63"/>
      <c r="H235" s="63"/>
      <c r="I235" s="63"/>
      <c r="J235" s="63"/>
      <c r="K235" s="63"/>
      <c r="L235" s="63"/>
      <c r="M235" s="63"/>
      <c r="N235" s="64"/>
      <c r="O235" s="72" t="s">
        <v>340</v>
      </c>
      <c r="P235" s="72"/>
      <c r="Q235" s="72"/>
      <c r="R235" s="72"/>
      <c r="S235" s="72"/>
      <c r="T235" s="72"/>
      <c r="U235" s="72"/>
      <c r="V235" s="72"/>
      <c r="W235" s="72" t="s">
        <v>343</v>
      </c>
      <c r="X235" s="72"/>
      <c r="Y235" s="72"/>
      <c r="Z235" s="72"/>
      <c r="AA235" s="72"/>
      <c r="AB235" s="72"/>
      <c r="AC235" s="72"/>
      <c r="AD235" s="73">
        <v>44447</v>
      </c>
      <c r="AE235" s="72"/>
      <c r="AF235" s="72"/>
      <c r="AG235" s="72"/>
    </row>
    <row r="236" spans="2:33" ht="24" customHeight="1" x14ac:dyDescent="0.2">
      <c r="B236" s="27"/>
      <c r="C236" s="15">
        <v>10</v>
      </c>
      <c r="D236" s="62" t="s">
        <v>459</v>
      </c>
      <c r="E236" s="63"/>
      <c r="F236" s="63"/>
      <c r="G236" s="63"/>
      <c r="H236" s="63"/>
      <c r="I236" s="63"/>
      <c r="J236" s="63"/>
      <c r="K236" s="63"/>
      <c r="L236" s="63"/>
      <c r="M236" s="63"/>
      <c r="N236" s="64"/>
      <c r="O236" s="72" t="s">
        <v>340</v>
      </c>
      <c r="P236" s="72"/>
      <c r="Q236" s="72"/>
      <c r="R236" s="72"/>
      <c r="S236" s="72"/>
      <c r="T236" s="72"/>
      <c r="U236" s="72"/>
      <c r="V236" s="72"/>
      <c r="W236" s="72" t="s">
        <v>373</v>
      </c>
      <c r="X236" s="72"/>
      <c r="Y236" s="72"/>
      <c r="Z236" s="72"/>
      <c r="AA236" s="72"/>
      <c r="AB236" s="72"/>
      <c r="AC236" s="72"/>
      <c r="AD236" s="73">
        <v>43917</v>
      </c>
      <c r="AE236" s="72"/>
      <c r="AF236" s="72"/>
      <c r="AG236" s="72"/>
    </row>
    <row r="237" spans="2:33" ht="24" customHeight="1" x14ac:dyDescent="0.2">
      <c r="B237" s="27"/>
      <c r="C237" s="15">
        <v>11</v>
      </c>
      <c r="D237" s="62" t="s">
        <v>461</v>
      </c>
      <c r="E237" s="63"/>
      <c r="F237" s="63"/>
      <c r="G237" s="63"/>
      <c r="H237" s="63"/>
      <c r="I237" s="63"/>
      <c r="J237" s="63"/>
      <c r="K237" s="63"/>
      <c r="L237" s="63"/>
      <c r="M237" s="63"/>
      <c r="N237" s="64"/>
      <c r="O237" s="72" t="s">
        <v>340</v>
      </c>
      <c r="P237" s="72"/>
      <c r="Q237" s="72"/>
      <c r="R237" s="72"/>
      <c r="S237" s="72"/>
      <c r="T237" s="72"/>
      <c r="U237" s="72"/>
      <c r="V237" s="72"/>
      <c r="W237" s="72" t="s">
        <v>372</v>
      </c>
      <c r="X237" s="72"/>
      <c r="Y237" s="72"/>
      <c r="Z237" s="72"/>
      <c r="AA237" s="72"/>
      <c r="AB237" s="72"/>
      <c r="AC237" s="72"/>
      <c r="AD237" s="73">
        <v>43462</v>
      </c>
      <c r="AE237" s="72"/>
      <c r="AF237" s="72"/>
      <c r="AG237" s="72"/>
    </row>
    <row r="238" spans="2:33" ht="24" customHeight="1" x14ac:dyDescent="0.2">
      <c r="B238" s="27"/>
      <c r="C238" s="15">
        <v>12</v>
      </c>
      <c r="D238" s="62" t="s">
        <v>460</v>
      </c>
      <c r="E238" s="63"/>
      <c r="F238" s="63"/>
      <c r="G238" s="63"/>
      <c r="H238" s="63"/>
      <c r="I238" s="63"/>
      <c r="J238" s="63"/>
      <c r="K238" s="63"/>
      <c r="L238" s="63"/>
      <c r="M238" s="63"/>
      <c r="N238" s="64"/>
      <c r="O238" s="65" t="s">
        <v>340</v>
      </c>
      <c r="P238" s="66"/>
      <c r="Q238" s="66"/>
      <c r="R238" s="66"/>
      <c r="S238" s="66"/>
      <c r="T238" s="66"/>
      <c r="U238" s="66"/>
      <c r="V238" s="67"/>
      <c r="W238" s="65" t="s">
        <v>372</v>
      </c>
      <c r="X238" s="66"/>
      <c r="Y238" s="66"/>
      <c r="Z238" s="66"/>
      <c r="AA238" s="66"/>
      <c r="AB238" s="66"/>
      <c r="AC238" s="67"/>
      <c r="AD238" s="68">
        <v>44190</v>
      </c>
      <c r="AE238" s="69"/>
      <c r="AF238" s="69"/>
      <c r="AG238" s="70"/>
    </row>
    <row r="239" spans="2:33" ht="24" customHeight="1" x14ac:dyDescent="0.2">
      <c r="B239" s="27"/>
      <c r="C239" s="15">
        <v>13</v>
      </c>
      <c r="D239" s="62" t="s">
        <v>462</v>
      </c>
      <c r="E239" s="63"/>
      <c r="F239" s="63"/>
      <c r="G239" s="63"/>
      <c r="H239" s="63"/>
      <c r="I239" s="63"/>
      <c r="J239" s="63"/>
      <c r="K239" s="63"/>
      <c r="L239" s="63"/>
      <c r="M239" s="63"/>
      <c r="N239" s="64"/>
      <c r="O239" s="65" t="s">
        <v>340</v>
      </c>
      <c r="P239" s="66"/>
      <c r="Q239" s="66"/>
      <c r="R239" s="66"/>
      <c r="S239" s="66"/>
      <c r="T239" s="66"/>
      <c r="U239" s="66"/>
      <c r="V239" s="67"/>
      <c r="W239" s="65" t="s">
        <v>372</v>
      </c>
      <c r="X239" s="66"/>
      <c r="Y239" s="66"/>
      <c r="Z239" s="66"/>
      <c r="AA239" s="66"/>
      <c r="AB239" s="66"/>
      <c r="AC239" s="67"/>
      <c r="AD239" s="68">
        <v>44090</v>
      </c>
      <c r="AE239" s="69"/>
      <c r="AF239" s="69"/>
      <c r="AG239" s="70"/>
    </row>
    <row r="240" spans="2:33" ht="54.75" customHeight="1" x14ac:dyDescent="0.2">
      <c r="B240" s="27"/>
      <c r="C240" s="15">
        <v>14</v>
      </c>
      <c r="D240" s="62" t="s">
        <v>501</v>
      </c>
      <c r="E240" s="63"/>
      <c r="F240" s="63"/>
      <c r="G240" s="63"/>
      <c r="H240" s="63"/>
      <c r="I240" s="63"/>
      <c r="J240" s="63"/>
      <c r="K240" s="63"/>
      <c r="L240" s="63"/>
      <c r="M240" s="63"/>
      <c r="N240" s="64"/>
      <c r="O240" s="65" t="s">
        <v>502</v>
      </c>
      <c r="P240" s="66"/>
      <c r="Q240" s="66"/>
      <c r="R240" s="66"/>
      <c r="S240" s="66"/>
      <c r="T240" s="66"/>
      <c r="U240" s="66"/>
      <c r="V240" s="67"/>
      <c r="W240" s="65" t="s">
        <v>503</v>
      </c>
      <c r="X240" s="66"/>
      <c r="Y240" s="66"/>
      <c r="Z240" s="66"/>
      <c r="AA240" s="66"/>
      <c r="AB240" s="66"/>
      <c r="AC240" s="67"/>
      <c r="AD240" s="68">
        <v>43873</v>
      </c>
      <c r="AE240" s="69"/>
      <c r="AF240" s="69"/>
      <c r="AG240" s="70"/>
    </row>
    <row r="241" spans="2:33" ht="46.5" customHeight="1" x14ac:dyDescent="0.2">
      <c r="B241" s="27"/>
      <c r="C241" s="15">
        <v>15</v>
      </c>
      <c r="D241" s="62" t="s">
        <v>464</v>
      </c>
      <c r="E241" s="63"/>
      <c r="F241" s="63"/>
      <c r="G241" s="63"/>
      <c r="H241" s="63"/>
      <c r="I241" s="63"/>
      <c r="J241" s="63"/>
      <c r="K241" s="63"/>
      <c r="L241" s="63"/>
      <c r="M241" s="63"/>
      <c r="N241" s="64"/>
      <c r="O241" s="65" t="s">
        <v>469</v>
      </c>
      <c r="P241" s="66"/>
      <c r="Q241" s="66"/>
      <c r="R241" s="66"/>
      <c r="S241" s="66"/>
      <c r="T241" s="66"/>
      <c r="U241" s="66"/>
      <c r="V241" s="67"/>
      <c r="W241" s="65" t="s">
        <v>504</v>
      </c>
      <c r="X241" s="66"/>
      <c r="Y241" s="66"/>
      <c r="Z241" s="66"/>
      <c r="AA241" s="66"/>
      <c r="AB241" s="66"/>
      <c r="AC241" s="67"/>
      <c r="AD241" s="68">
        <v>41893</v>
      </c>
      <c r="AE241" s="69"/>
      <c r="AF241" s="69"/>
      <c r="AG241" s="70"/>
    </row>
    <row r="242" spans="2:33" ht="46.5" customHeight="1" x14ac:dyDescent="0.2">
      <c r="B242" s="27"/>
      <c r="C242" s="15">
        <v>16</v>
      </c>
      <c r="D242" s="62" t="s">
        <v>465</v>
      </c>
      <c r="E242" s="63"/>
      <c r="F242" s="63"/>
      <c r="G242" s="63"/>
      <c r="H242" s="63"/>
      <c r="I242" s="63"/>
      <c r="J242" s="63"/>
      <c r="K242" s="63"/>
      <c r="L242" s="63"/>
      <c r="M242" s="63"/>
      <c r="N242" s="64"/>
      <c r="O242" s="65" t="s">
        <v>470</v>
      </c>
      <c r="P242" s="66"/>
      <c r="Q242" s="66"/>
      <c r="R242" s="66"/>
      <c r="S242" s="66"/>
      <c r="T242" s="66"/>
      <c r="U242" s="66"/>
      <c r="V242" s="67"/>
      <c r="W242" s="65" t="s">
        <v>504</v>
      </c>
      <c r="X242" s="66"/>
      <c r="Y242" s="66"/>
      <c r="Z242" s="66"/>
      <c r="AA242" s="66"/>
      <c r="AB242" s="66"/>
      <c r="AC242" s="67"/>
      <c r="AD242" s="68">
        <v>41922</v>
      </c>
      <c r="AE242" s="69"/>
      <c r="AF242" s="69"/>
      <c r="AG242" s="70"/>
    </row>
    <row r="243" spans="2:33" ht="46.5" customHeight="1" x14ac:dyDescent="0.2">
      <c r="B243" s="27"/>
      <c r="C243" s="15">
        <v>17</v>
      </c>
      <c r="D243" s="62" t="s">
        <v>466</v>
      </c>
      <c r="E243" s="63"/>
      <c r="F243" s="63"/>
      <c r="G243" s="63"/>
      <c r="H243" s="63"/>
      <c r="I243" s="63"/>
      <c r="J243" s="63"/>
      <c r="K243" s="63"/>
      <c r="L243" s="63"/>
      <c r="M243" s="63"/>
      <c r="N243" s="64"/>
      <c r="O243" s="65" t="s">
        <v>471</v>
      </c>
      <c r="P243" s="66"/>
      <c r="Q243" s="66"/>
      <c r="R243" s="66"/>
      <c r="S243" s="66"/>
      <c r="T243" s="66"/>
      <c r="U243" s="66"/>
      <c r="V243" s="67"/>
      <c r="W243" s="65" t="s">
        <v>504</v>
      </c>
      <c r="X243" s="66"/>
      <c r="Y243" s="66"/>
      <c r="Z243" s="66"/>
      <c r="AA243" s="66"/>
      <c r="AB243" s="66"/>
      <c r="AC243" s="67"/>
      <c r="AD243" s="68">
        <v>40025</v>
      </c>
      <c r="AE243" s="69"/>
      <c r="AF243" s="69"/>
      <c r="AG243" s="70"/>
    </row>
    <row r="244" spans="2:33" ht="46.5" customHeight="1" x14ac:dyDescent="0.2">
      <c r="B244" s="27"/>
      <c r="C244" s="15">
        <v>18</v>
      </c>
      <c r="D244" s="62" t="s">
        <v>467</v>
      </c>
      <c r="E244" s="63"/>
      <c r="F244" s="63"/>
      <c r="G244" s="63"/>
      <c r="H244" s="63"/>
      <c r="I244" s="63"/>
      <c r="J244" s="63"/>
      <c r="K244" s="63"/>
      <c r="L244" s="63"/>
      <c r="M244" s="63"/>
      <c r="N244" s="64"/>
      <c r="O244" s="65" t="s">
        <v>472</v>
      </c>
      <c r="P244" s="66"/>
      <c r="Q244" s="66"/>
      <c r="R244" s="66"/>
      <c r="S244" s="66"/>
      <c r="T244" s="66"/>
      <c r="U244" s="66"/>
      <c r="V244" s="67"/>
      <c r="W244" s="65" t="s">
        <v>504</v>
      </c>
      <c r="X244" s="66"/>
      <c r="Y244" s="66"/>
      <c r="Z244" s="66"/>
      <c r="AA244" s="66"/>
      <c r="AB244" s="66"/>
      <c r="AC244" s="67"/>
      <c r="AD244" s="68">
        <v>41885</v>
      </c>
      <c r="AE244" s="69"/>
      <c r="AF244" s="69"/>
      <c r="AG244" s="70"/>
    </row>
    <row r="245" spans="2:33" ht="46.5" customHeight="1" x14ac:dyDescent="0.2">
      <c r="B245" s="27"/>
      <c r="C245" s="12">
        <v>19</v>
      </c>
      <c r="D245" s="62" t="s">
        <v>468</v>
      </c>
      <c r="E245" s="63"/>
      <c r="F245" s="63"/>
      <c r="G245" s="63"/>
      <c r="H245" s="63"/>
      <c r="I245" s="63"/>
      <c r="J245" s="63"/>
      <c r="K245" s="63"/>
      <c r="L245" s="63"/>
      <c r="M245" s="63"/>
      <c r="N245" s="64"/>
      <c r="O245" s="65" t="s">
        <v>473</v>
      </c>
      <c r="P245" s="66"/>
      <c r="Q245" s="66"/>
      <c r="R245" s="66"/>
      <c r="S245" s="66"/>
      <c r="T245" s="66"/>
      <c r="U245" s="66"/>
      <c r="V245" s="67"/>
      <c r="W245" s="65" t="s">
        <v>504</v>
      </c>
      <c r="X245" s="66"/>
      <c r="Y245" s="66"/>
      <c r="Z245" s="66"/>
      <c r="AA245" s="66"/>
      <c r="AB245" s="66"/>
      <c r="AC245" s="67"/>
      <c r="AD245" s="68">
        <v>40079</v>
      </c>
      <c r="AE245" s="69"/>
      <c r="AF245" s="69"/>
      <c r="AG245" s="70"/>
    </row>
    <row r="246" spans="2:33" ht="46.5" customHeight="1" x14ac:dyDescent="0.2">
      <c r="B246" s="27"/>
      <c r="C246" s="12">
        <v>20</v>
      </c>
      <c r="D246" s="71" t="s">
        <v>468</v>
      </c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2" t="s">
        <v>473</v>
      </c>
      <c r="P246" s="72"/>
      <c r="Q246" s="72"/>
      <c r="R246" s="72"/>
      <c r="S246" s="72"/>
      <c r="T246" s="72"/>
      <c r="U246" s="72"/>
      <c r="V246" s="72"/>
      <c r="W246" s="72" t="s">
        <v>504</v>
      </c>
      <c r="X246" s="72"/>
      <c r="Y246" s="72"/>
      <c r="Z246" s="72"/>
      <c r="AA246" s="72"/>
      <c r="AB246" s="72"/>
      <c r="AC246" s="72"/>
      <c r="AD246" s="73">
        <v>40079</v>
      </c>
      <c r="AE246" s="72"/>
      <c r="AF246" s="72"/>
      <c r="AG246" s="72"/>
    </row>
  </sheetData>
  <mergeCells count="895">
    <mergeCell ref="AR62:AW62"/>
    <mergeCell ref="AV63:BA63"/>
    <mergeCell ref="D63:G63"/>
    <mergeCell ref="H63:K63"/>
    <mergeCell ref="L63:Q63"/>
    <mergeCell ref="R63:W63"/>
    <mergeCell ref="X63:AB63"/>
    <mergeCell ref="AC63:AG63"/>
    <mergeCell ref="D62:G62"/>
    <mergeCell ref="H62:K62"/>
    <mergeCell ref="L62:Q62"/>
    <mergeCell ref="R62:W62"/>
    <mergeCell ref="X62:AB62"/>
    <mergeCell ref="AC62:AG62"/>
    <mergeCell ref="C24:X24"/>
    <mergeCell ref="Y24:AG24"/>
    <mergeCell ref="B1:AG2"/>
    <mergeCell ref="R4:AE4"/>
    <mergeCell ref="B5:Q5"/>
    <mergeCell ref="R5:AE5"/>
    <mergeCell ref="B7:B10"/>
    <mergeCell ref="C7:AG7"/>
    <mergeCell ref="C8:N8"/>
    <mergeCell ref="O8:AG8"/>
    <mergeCell ref="C9:N9"/>
    <mergeCell ref="O9:AG9"/>
    <mergeCell ref="C10:N10"/>
    <mergeCell ref="O10:AG10"/>
    <mergeCell ref="B11:B15"/>
    <mergeCell ref="C11:AG11"/>
    <mergeCell ref="C12:N12"/>
    <mergeCell ref="O12:AG12"/>
    <mergeCell ref="C13:N13"/>
    <mergeCell ref="O13:AG13"/>
    <mergeCell ref="C14:N14"/>
    <mergeCell ref="O14:AG14"/>
    <mergeCell ref="C15:N15"/>
    <mergeCell ref="O15:AG15"/>
    <mergeCell ref="B16:B19"/>
    <mergeCell ref="C16:AG16"/>
    <mergeCell ref="C17:N17"/>
    <mergeCell ref="O17:AG17"/>
    <mergeCell ref="C18:N18"/>
    <mergeCell ref="O18:AG18"/>
    <mergeCell ref="C19:N19"/>
    <mergeCell ref="O19:AG19"/>
    <mergeCell ref="C33:X33"/>
    <mergeCell ref="Y33:AG33"/>
    <mergeCell ref="C25:X25"/>
    <mergeCell ref="Y25:AG25"/>
    <mergeCell ref="C26:X26"/>
    <mergeCell ref="Y26:AG26"/>
    <mergeCell ref="C27:X27"/>
    <mergeCell ref="Y27:AG27"/>
    <mergeCell ref="B20:B27"/>
    <mergeCell ref="C20:AG20"/>
    <mergeCell ref="C21:X21"/>
    <mergeCell ref="Y21:AG21"/>
    <mergeCell ref="C22:X22"/>
    <mergeCell ref="Y22:AG22"/>
    <mergeCell ref="C23:X23"/>
    <mergeCell ref="Y23:AG23"/>
    <mergeCell ref="B34:B43"/>
    <mergeCell ref="C34:AG34"/>
    <mergeCell ref="C35:AG35"/>
    <mergeCell ref="C36:X36"/>
    <mergeCell ref="Y36:AG36"/>
    <mergeCell ref="C37:X37"/>
    <mergeCell ref="Y37:AG37"/>
    <mergeCell ref="C38:AG38"/>
    <mergeCell ref="B28:B33"/>
    <mergeCell ref="C28:AG28"/>
    <mergeCell ref="C29:X29"/>
    <mergeCell ref="Y29:AG29"/>
    <mergeCell ref="C30:X30"/>
    <mergeCell ref="Y30:AG30"/>
    <mergeCell ref="C31:X31"/>
    <mergeCell ref="Y31:AG31"/>
    <mergeCell ref="C32:X32"/>
    <mergeCell ref="Y32:AG32"/>
    <mergeCell ref="C43:X43"/>
    <mergeCell ref="Y43:AG43"/>
    <mergeCell ref="B44:B53"/>
    <mergeCell ref="C44:AG44"/>
    <mergeCell ref="C45:AG45"/>
    <mergeCell ref="C46:X46"/>
    <mergeCell ref="Y46:AG46"/>
    <mergeCell ref="C47:X47"/>
    <mergeCell ref="Y47:AG47"/>
    <mergeCell ref="C48:AG48"/>
    <mergeCell ref="C39:X39"/>
    <mergeCell ref="Y39:AG39"/>
    <mergeCell ref="C40:X40"/>
    <mergeCell ref="Y40:AG40"/>
    <mergeCell ref="C41:AG41"/>
    <mergeCell ref="C42:X42"/>
    <mergeCell ref="Y42:AG42"/>
    <mergeCell ref="C53:X53"/>
    <mergeCell ref="Y53:AG53"/>
    <mergeCell ref="C49:X49"/>
    <mergeCell ref="Y49:AG49"/>
    <mergeCell ref="C50:X50"/>
    <mergeCell ref="Y50:AG50"/>
    <mergeCell ref="C51:AG51"/>
    <mergeCell ref="C52:X52"/>
    <mergeCell ref="Y52:AG52"/>
    <mergeCell ref="AC55:AG56"/>
    <mergeCell ref="D59:G59"/>
    <mergeCell ref="H59:K59"/>
    <mergeCell ref="L59:Q59"/>
    <mergeCell ref="R59:W59"/>
    <mergeCell ref="X59:AB59"/>
    <mergeCell ref="AC59:AG59"/>
    <mergeCell ref="D60:G60"/>
    <mergeCell ref="H60:K60"/>
    <mergeCell ref="L60:Q60"/>
    <mergeCell ref="R60:W60"/>
    <mergeCell ref="X60:AB60"/>
    <mergeCell ref="AC60:AG60"/>
    <mergeCell ref="D56:G56"/>
    <mergeCell ref="H56:K56"/>
    <mergeCell ref="D57:G57"/>
    <mergeCell ref="H57:K57"/>
    <mergeCell ref="L57:Q57"/>
    <mergeCell ref="R57:W57"/>
    <mergeCell ref="L55:Q56"/>
    <mergeCell ref="R55:W56"/>
    <mergeCell ref="X55:AB56"/>
    <mergeCell ref="D64:G64"/>
    <mergeCell ref="H64:K64"/>
    <mergeCell ref="L64:Q64"/>
    <mergeCell ref="R64:W64"/>
    <mergeCell ref="X64:AB64"/>
    <mergeCell ref="AC64:AG64"/>
    <mergeCell ref="X57:AB57"/>
    <mergeCell ref="AC57:AG57"/>
    <mergeCell ref="D58:G58"/>
    <mergeCell ref="H58:K58"/>
    <mergeCell ref="L58:Q58"/>
    <mergeCell ref="R58:W58"/>
    <mergeCell ref="X58:AB58"/>
    <mergeCell ref="AC58:AG58"/>
    <mergeCell ref="L66:Q66"/>
    <mergeCell ref="R66:W66"/>
    <mergeCell ref="X66:AB66"/>
    <mergeCell ref="AC66:AG66"/>
    <mergeCell ref="D65:G65"/>
    <mergeCell ref="H65:K65"/>
    <mergeCell ref="L65:Q65"/>
    <mergeCell ref="R65:W65"/>
    <mergeCell ref="X65:AB65"/>
    <mergeCell ref="AC65:AG65"/>
    <mergeCell ref="B68:B77"/>
    <mergeCell ref="C67:AG67"/>
    <mergeCell ref="C68:U68"/>
    <mergeCell ref="V68:AG68"/>
    <mergeCell ref="C69:U69"/>
    <mergeCell ref="V69:AG69"/>
    <mergeCell ref="C70:U70"/>
    <mergeCell ref="V70:AG70"/>
    <mergeCell ref="C71:U71"/>
    <mergeCell ref="V71:AG71"/>
    <mergeCell ref="C72:U72"/>
    <mergeCell ref="V72:AG72"/>
    <mergeCell ref="B54:B67"/>
    <mergeCell ref="C54:AG54"/>
    <mergeCell ref="C55:C56"/>
    <mergeCell ref="D55:K55"/>
    <mergeCell ref="D61:G61"/>
    <mergeCell ref="H61:K61"/>
    <mergeCell ref="L61:Q61"/>
    <mergeCell ref="R61:W61"/>
    <mergeCell ref="X61:AB61"/>
    <mergeCell ref="AC61:AG61"/>
    <mergeCell ref="D66:G66"/>
    <mergeCell ref="H66:K66"/>
    <mergeCell ref="V75:AG75"/>
    <mergeCell ref="C76:U76"/>
    <mergeCell ref="V76:AG76"/>
    <mergeCell ref="C77:AG77"/>
    <mergeCell ref="D78:T78"/>
    <mergeCell ref="U78:W78"/>
    <mergeCell ref="X78:AB78"/>
    <mergeCell ref="AC78:AG78"/>
    <mergeCell ref="C74:U74"/>
    <mergeCell ref="V74:AG74"/>
    <mergeCell ref="B78:B84"/>
    <mergeCell ref="C73:U73"/>
    <mergeCell ref="V73:AG73"/>
    <mergeCell ref="D82:T82"/>
    <mergeCell ref="D83:T83"/>
    <mergeCell ref="U83:W83"/>
    <mergeCell ref="X83:AB83"/>
    <mergeCell ref="AC83:AG83"/>
    <mergeCell ref="X81:AB81"/>
    <mergeCell ref="AC81:AG81"/>
    <mergeCell ref="U82:W82"/>
    <mergeCell ref="X82:AB82"/>
    <mergeCell ref="AC82:AG82"/>
    <mergeCell ref="D81:T81"/>
    <mergeCell ref="U81:W81"/>
    <mergeCell ref="D79:T79"/>
    <mergeCell ref="U79:W79"/>
    <mergeCell ref="X79:AB79"/>
    <mergeCell ref="AC79:AG79"/>
    <mergeCell ref="D80:T80"/>
    <mergeCell ref="U80:W80"/>
    <mergeCell ref="X80:AB80"/>
    <mergeCell ref="AC80:AG80"/>
    <mergeCell ref="C75:U75"/>
    <mergeCell ref="B85:B180"/>
    <mergeCell ref="C84:AG84"/>
    <mergeCell ref="C85:T85"/>
    <mergeCell ref="U85:W85"/>
    <mergeCell ref="X85:AB85"/>
    <mergeCell ref="AC85:AG85"/>
    <mergeCell ref="C92:T92"/>
    <mergeCell ref="U92:W92"/>
    <mergeCell ref="X92:AB92"/>
    <mergeCell ref="AC92:AG92"/>
    <mergeCell ref="C93:T93"/>
    <mergeCell ref="U93:W93"/>
    <mergeCell ref="X93:AB93"/>
    <mergeCell ref="AC93:AG93"/>
    <mergeCell ref="C90:T90"/>
    <mergeCell ref="U90:W90"/>
    <mergeCell ref="X90:AB90"/>
    <mergeCell ref="AC90:AG90"/>
    <mergeCell ref="C91:T91"/>
    <mergeCell ref="U91:W91"/>
    <mergeCell ref="C86:T86"/>
    <mergeCell ref="U86:W86"/>
    <mergeCell ref="X86:AB86"/>
    <mergeCell ref="AC86:AG86"/>
    <mergeCell ref="C88:T88"/>
    <mergeCell ref="U88:W88"/>
    <mergeCell ref="X88:AB88"/>
    <mergeCell ref="AC88:AG88"/>
    <mergeCell ref="C89:T89"/>
    <mergeCell ref="U89:W89"/>
    <mergeCell ref="X89:AB89"/>
    <mergeCell ref="AC89:AG89"/>
    <mergeCell ref="C87:T87"/>
    <mergeCell ref="U87:W87"/>
    <mergeCell ref="X87:AB87"/>
    <mergeCell ref="AC87:AG87"/>
    <mergeCell ref="C99:T99"/>
    <mergeCell ref="U99:W99"/>
    <mergeCell ref="X99:AB99"/>
    <mergeCell ref="AC99:AG99"/>
    <mergeCell ref="X91:AB91"/>
    <mergeCell ref="AC91:AG91"/>
    <mergeCell ref="C94:T94"/>
    <mergeCell ref="U94:W94"/>
    <mergeCell ref="X94:AB94"/>
    <mergeCell ref="AC94:AG94"/>
    <mergeCell ref="C95:T95"/>
    <mergeCell ref="U95:W95"/>
    <mergeCell ref="X95:AB95"/>
    <mergeCell ref="AC95:AG95"/>
    <mergeCell ref="C96:T96"/>
    <mergeCell ref="U96:W96"/>
    <mergeCell ref="X96:AB96"/>
    <mergeCell ref="AC96:AG96"/>
    <mergeCell ref="C97:T97"/>
    <mergeCell ref="U97:W97"/>
    <mergeCell ref="X97:AB97"/>
    <mergeCell ref="AC97:AG97"/>
    <mergeCell ref="C98:T98"/>
    <mergeCell ref="U98:W98"/>
    <mergeCell ref="X98:AB98"/>
    <mergeCell ref="AC98:AG98"/>
    <mergeCell ref="C105:T105"/>
    <mergeCell ref="U105:W105"/>
    <mergeCell ref="X105:AB105"/>
    <mergeCell ref="AC105:AG105"/>
    <mergeCell ref="C106:T106"/>
    <mergeCell ref="U106:W106"/>
    <mergeCell ref="X106:AB106"/>
    <mergeCell ref="AC106:AG106"/>
    <mergeCell ref="C102:T102"/>
    <mergeCell ref="U102:W102"/>
    <mergeCell ref="X102:AB102"/>
    <mergeCell ref="AC102:AG102"/>
    <mergeCell ref="C103:T103"/>
    <mergeCell ref="U103:W103"/>
    <mergeCell ref="X103:AB103"/>
    <mergeCell ref="AC103:AG103"/>
    <mergeCell ref="C104:T104"/>
    <mergeCell ref="U104:W104"/>
    <mergeCell ref="X104:AB104"/>
    <mergeCell ref="AC104:AG104"/>
    <mergeCell ref="C100:T100"/>
    <mergeCell ref="U100:W100"/>
    <mergeCell ref="X100:AB100"/>
    <mergeCell ref="AC100:AG100"/>
    <mergeCell ref="C101:T101"/>
    <mergeCell ref="U101:W101"/>
    <mergeCell ref="X101:AB101"/>
    <mergeCell ref="AC101:AG101"/>
    <mergeCell ref="C116:T116"/>
    <mergeCell ref="U116:W116"/>
    <mergeCell ref="X116:AB116"/>
    <mergeCell ref="AC116:AG116"/>
    <mergeCell ref="C112:T112"/>
    <mergeCell ref="U112:W112"/>
    <mergeCell ref="X112:AB112"/>
    <mergeCell ref="AC112:AG112"/>
    <mergeCell ref="C113:T113"/>
    <mergeCell ref="U113:W113"/>
    <mergeCell ref="X113:AB113"/>
    <mergeCell ref="AC113:AG113"/>
    <mergeCell ref="C114:T114"/>
    <mergeCell ref="U114:W114"/>
    <mergeCell ref="X114:AB114"/>
    <mergeCell ref="AC114:AG114"/>
    <mergeCell ref="C115:T115"/>
    <mergeCell ref="U115:W115"/>
    <mergeCell ref="X115:AB115"/>
    <mergeCell ref="AC115:AG115"/>
    <mergeCell ref="C107:T107"/>
    <mergeCell ref="U107:W107"/>
    <mergeCell ref="X107:AB107"/>
    <mergeCell ref="AC107:AG107"/>
    <mergeCell ref="C110:T110"/>
    <mergeCell ref="U110:W110"/>
    <mergeCell ref="X110:AB110"/>
    <mergeCell ref="AC110:AG110"/>
    <mergeCell ref="C111:T111"/>
    <mergeCell ref="U111:W111"/>
    <mergeCell ref="X111:AB111"/>
    <mergeCell ref="AC111:AG111"/>
    <mergeCell ref="C109:T109"/>
    <mergeCell ref="U109:W109"/>
    <mergeCell ref="X109:AB109"/>
    <mergeCell ref="AC109:AG109"/>
    <mergeCell ref="C108:T108"/>
    <mergeCell ref="U108:W108"/>
    <mergeCell ref="X108:AB108"/>
    <mergeCell ref="AC108:AG108"/>
    <mergeCell ref="C123:T123"/>
    <mergeCell ref="U123:W123"/>
    <mergeCell ref="X123:AB123"/>
    <mergeCell ref="AC123:AG123"/>
    <mergeCell ref="C117:T117"/>
    <mergeCell ref="U117:W117"/>
    <mergeCell ref="X117:AB117"/>
    <mergeCell ref="AC117:AG117"/>
    <mergeCell ref="C118:T118"/>
    <mergeCell ref="U118:W118"/>
    <mergeCell ref="X118:AB118"/>
    <mergeCell ref="AC118:AG118"/>
    <mergeCell ref="C119:T119"/>
    <mergeCell ref="U119:W119"/>
    <mergeCell ref="X119:AB119"/>
    <mergeCell ref="AC119:AG119"/>
    <mergeCell ref="C120:T120"/>
    <mergeCell ref="U120:W120"/>
    <mergeCell ref="X120:AB120"/>
    <mergeCell ref="AC120:AG120"/>
    <mergeCell ref="C121:T121"/>
    <mergeCell ref="U121:W121"/>
    <mergeCell ref="X121:AB121"/>
    <mergeCell ref="AC121:AG121"/>
    <mergeCell ref="C122:T122"/>
    <mergeCell ref="U122:W122"/>
    <mergeCell ref="X122:AB122"/>
    <mergeCell ref="AC122:AG122"/>
    <mergeCell ref="C129:T129"/>
    <mergeCell ref="U129:W129"/>
    <mergeCell ref="X129:AB129"/>
    <mergeCell ref="AC129:AG129"/>
    <mergeCell ref="C130:T130"/>
    <mergeCell ref="U130:W130"/>
    <mergeCell ref="X130:AB130"/>
    <mergeCell ref="AC130:AG130"/>
    <mergeCell ref="C126:T126"/>
    <mergeCell ref="U126:W126"/>
    <mergeCell ref="X126:AB126"/>
    <mergeCell ref="AC126:AG126"/>
    <mergeCell ref="C127:T127"/>
    <mergeCell ref="U127:W127"/>
    <mergeCell ref="X127:AB127"/>
    <mergeCell ref="AC127:AG127"/>
    <mergeCell ref="C128:T128"/>
    <mergeCell ref="U128:W128"/>
    <mergeCell ref="X128:AB128"/>
    <mergeCell ref="AC128:AG128"/>
    <mergeCell ref="C124:T124"/>
    <mergeCell ref="U124:W124"/>
    <mergeCell ref="X124:AB124"/>
    <mergeCell ref="AC124:AG124"/>
    <mergeCell ref="C125:T125"/>
    <mergeCell ref="U125:W125"/>
    <mergeCell ref="X125:AB125"/>
    <mergeCell ref="AC125:AG125"/>
    <mergeCell ref="C140:T140"/>
    <mergeCell ref="U140:W140"/>
    <mergeCell ref="X140:AB140"/>
    <mergeCell ref="AC140:AG140"/>
    <mergeCell ref="C136:T136"/>
    <mergeCell ref="U136:W136"/>
    <mergeCell ref="X136:AB136"/>
    <mergeCell ref="AC136:AG136"/>
    <mergeCell ref="C137:T137"/>
    <mergeCell ref="U137:W137"/>
    <mergeCell ref="X137:AB137"/>
    <mergeCell ref="AC137:AG137"/>
    <mergeCell ref="C138:T138"/>
    <mergeCell ref="U138:W138"/>
    <mergeCell ref="X138:AB138"/>
    <mergeCell ref="AC138:AG138"/>
    <mergeCell ref="C139:T139"/>
    <mergeCell ref="U139:W139"/>
    <mergeCell ref="X139:AB139"/>
    <mergeCell ref="AC139:AG139"/>
    <mergeCell ref="C131:T131"/>
    <mergeCell ref="U131:W131"/>
    <mergeCell ref="X131:AB131"/>
    <mergeCell ref="AC131:AG131"/>
    <mergeCell ref="C134:T134"/>
    <mergeCell ref="U134:W134"/>
    <mergeCell ref="X134:AB134"/>
    <mergeCell ref="AC134:AG134"/>
    <mergeCell ref="C135:T135"/>
    <mergeCell ref="U135:W135"/>
    <mergeCell ref="X135:AB135"/>
    <mergeCell ref="AC135:AG135"/>
    <mergeCell ref="C133:T133"/>
    <mergeCell ref="U133:W133"/>
    <mergeCell ref="X133:AB133"/>
    <mergeCell ref="AC133:AG133"/>
    <mergeCell ref="C132:T132"/>
    <mergeCell ref="U132:W132"/>
    <mergeCell ref="X132:AB132"/>
    <mergeCell ref="AC132:AG132"/>
    <mergeCell ref="C147:T147"/>
    <mergeCell ref="U147:W147"/>
    <mergeCell ref="X147:AB147"/>
    <mergeCell ref="AC147:AG147"/>
    <mergeCell ref="C141:T141"/>
    <mergeCell ref="U141:W141"/>
    <mergeCell ref="X141:AB141"/>
    <mergeCell ref="AC141:AG141"/>
    <mergeCell ref="C142:T142"/>
    <mergeCell ref="U142:W142"/>
    <mergeCell ref="X142:AB142"/>
    <mergeCell ref="AC142:AG142"/>
    <mergeCell ref="C143:T143"/>
    <mergeCell ref="U143:W143"/>
    <mergeCell ref="X143:AB143"/>
    <mergeCell ref="AC143:AG143"/>
    <mergeCell ref="C144:T144"/>
    <mergeCell ref="U144:W144"/>
    <mergeCell ref="X144:AB144"/>
    <mergeCell ref="AC144:AG144"/>
    <mergeCell ref="C145:T145"/>
    <mergeCell ref="U145:W145"/>
    <mergeCell ref="X145:AB145"/>
    <mergeCell ref="AC145:AG145"/>
    <mergeCell ref="C146:T146"/>
    <mergeCell ref="U146:W146"/>
    <mergeCell ref="X146:AB146"/>
    <mergeCell ref="AC146:AG146"/>
    <mergeCell ref="C153:T153"/>
    <mergeCell ref="U153:W153"/>
    <mergeCell ref="X153:AB153"/>
    <mergeCell ref="AC153:AG153"/>
    <mergeCell ref="C154:T154"/>
    <mergeCell ref="U154:W154"/>
    <mergeCell ref="X154:AB154"/>
    <mergeCell ref="AC154:AG154"/>
    <mergeCell ref="C150:T150"/>
    <mergeCell ref="U150:W150"/>
    <mergeCell ref="X150:AB150"/>
    <mergeCell ref="AC150:AG150"/>
    <mergeCell ref="C151:T151"/>
    <mergeCell ref="U151:W151"/>
    <mergeCell ref="X151:AB151"/>
    <mergeCell ref="AC151:AG151"/>
    <mergeCell ref="C152:T152"/>
    <mergeCell ref="U152:W152"/>
    <mergeCell ref="X152:AB152"/>
    <mergeCell ref="AC152:AG152"/>
    <mergeCell ref="C148:T148"/>
    <mergeCell ref="U148:W148"/>
    <mergeCell ref="X148:AB148"/>
    <mergeCell ref="AC148:AG148"/>
    <mergeCell ref="C149:T149"/>
    <mergeCell ref="U149:W149"/>
    <mergeCell ref="X149:AB149"/>
    <mergeCell ref="AC149:AG149"/>
    <mergeCell ref="C164:T164"/>
    <mergeCell ref="U164:W164"/>
    <mergeCell ref="X164:AB164"/>
    <mergeCell ref="AC164:AG164"/>
    <mergeCell ref="C160:T160"/>
    <mergeCell ref="U160:W160"/>
    <mergeCell ref="X160:AB160"/>
    <mergeCell ref="AC160:AG160"/>
    <mergeCell ref="C161:T161"/>
    <mergeCell ref="U161:W161"/>
    <mergeCell ref="X161:AB161"/>
    <mergeCell ref="AC161:AG161"/>
    <mergeCell ref="C162:T162"/>
    <mergeCell ref="U162:W162"/>
    <mergeCell ref="X162:AB162"/>
    <mergeCell ref="AC162:AG162"/>
    <mergeCell ref="C163:T163"/>
    <mergeCell ref="U163:W163"/>
    <mergeCell ref="X163:AB163"/>
    <mergeCell ref="AC163:AG163"/>
    <mergeCell ref="C155:T155"/>
    <mergeCell ref="U155:W155"/>
    <mergeCell ref="X155:AB155"/>
    <mergeCell ref="AC155:AG155"/>
    <mergeCell ref="C158:T158"/>
    <mergeCell ref="U158:W158"/>
    <mergeCell ref="X158:AB158"/>
    <mergeCell ref="AC158:AG158"/>
    <mergeCell ref="C159:T159"/>
    <mergeCell ref="U159:W159"/>
    <mergeCell ref="X159:AB159"/>
    <mergeCell ref="AC159:AG159"/>
    <mergeCell ref="C157:T157"/>
    <mergeCell ref="U157:W157"/>
    <mergeCell ref="X157:AB157"/>
    <mergeCell ref="AC157:AG157"/>
    <mergeCell ref="C156:T156"/>
    <mergeCell ref="U156:W156"/>
    <mergeCell ref="X156:AB156"/>
    <mergeCell ref="AC156:AG156"/>
    <mergeCell ref="C171:T171"/>
    <mergeCell ref="U171:W171"/>
    <mergeCell ref="X171:AB171"/>
    <mergeCell ref="AC171:AG171"/>
    <mergeCell ref="C165:T165"/>
    <mergeCell ref="U165:W165"/>
    <mergeCell ref="X165:AB165"/>
    <mergeCell ref="AC165:AG165"/>
    <mergeCell ref="C166:T166"/>
    <mergeCell ref="U166:W166"/>
    <mergeCell ref="X166:AB166"/>
    <mergeCell ref="AC166:AG166"/>
    <mergeCell ref="C167:T167"/>
    <mergeCell ref="U167:W167"/>
    <mergeCell ref="X167:AB167"/>
    <mergeCell ref="AC167:AG167"/>
    <mergeCell ref="C168:T168"/>
    <mergeCell ref="U168:W168"/>
    <mergeCell ref="X168:AB168"/>
    <mergeCell ref="AC168:AG168"/>
    <mergeCell ref="C169:T169"/>
    <mergeCell ref="U169:W169"/>
    <mergeCell ref="X169:AB169"/>
    <mergeCell ref="AC169:AG169"/>
    <mergeCell ref="C170:T170"/>
    <mergeCell ref="U170:W170"/>
    <mergeCell ref="X170:AB170"/>
    <mergeCell ref="AC170:AG170"/>
    <mergeCell ref="Z187:AC187"/>
    <mergeCell ref="AD187:AG187"/>
    <mergeCell ref="C177:T177"/>
    <mergeCell ref="U177:W177"/>
    <mergeCell ref="X177:AB177"/>
    <mergeCell ref="AC177:AG177"/>
    <mergeCell ref="C180:AG180"/>
    <mergeCell ref="C181:O182"/>
    <mergeCell ref="P181:Q182"/>
    <mergeCell ref="R181:Y181"/>
    <mergeCell ref="Z181:AG181"/>
    <mergeCell ref="C178:T178"/>
    <mergeCell ref="U178:W178"/>
    <mergeCell ref="X178:AB178"/>
    <mergeCell ref="AC178:AG178"/>
    <mergeCell ref="C179:T179"/>
    <mergeCell ref="U179:W179"/>
    <mergeCell ref="X179:AB179"/>
    <mergeCell ref="AC179:AG179"/>
    <mergeCell ref="AD185:AG185"/>
    <mergeCell ref="C184:O184"/>
    <mergeCell ref="P184:Q184"/>
    <mergeCell ref="R184:U184"/>
    <mergeCell ref="V184:Y184"/>
    <mergeCell ref="C176:T176"/>
    <mergeCell ref="U176:W176"/>
    <mergeCell ref="X176:AB176"/>
    <mergeCell ref="AC176:AG176"/>
    <mergeCell ref="C172:T172"/>
    <mergeCell ref="U172:W172"/>
    <mergeCell ref="X172:AB172"/>
    <mergeCell ref="AC172:AG172"/>
    <mergeCell ref="C173:T173"/>
    <mergeCell ref="U173:W173"/>
    <mergeCell ref="X173:AB173"/>
    <mergeCell ref="AC173:AG173"/>
    <mergeCell ref="C174:T174"/>
    <mergeCell ref="U174:W174"/>
    <mergeCell ref="X174:AB174"/>
    <mergeCell ref="AC174:AG174"/>
    <mergeCell ref="C175:T175"/>
    <mergeCell ref="U175:W175"/>
    <mergeCell ref="X175:AB175"/>
    <mergeCell ref="AC175:AG175"/>
    <mergeCell ref="Z184:AC184"/>
    <mergeCell ref="AD184:AG184"/>
    <mergeCell ref="R182:U182"/>
    <mergeCell ref="V182:Y182"/>
    <mergeCell ref="Z182:AC182"/>
    <mergeCell ref="AD182:AG182"/>
    <mergeCell ref="C183:O183"/>
    <mergeCell ref="P183:Q183"/>
    <mergeCell ref="R183:U183"/>
    <mergeCell ref="V183:Y183"/>
    <mergeCell ref="C186:O186"/>
    <mergeCell ref="P186:Q186"/>
    <mergeCell ref="R186:U186"/>
    <mergeCell ref="V186:Y186"/>
    <mergeCell ref="Z186:AC186"/>
    <mergeCell ref="C185:O185"/>
    <mergeCell ref="P185:Q185"/>
    <mergeCell ref="R185:U185"/>
    <mergeCell ref="V185:Y185"/>
    <mergeCell ref="Z185:AC185"/>
    <mergeCell ref="AD186:AG186"/>
    <mergeCell ref="C191:O191"/>
    <mergeCell ref="P191:Q191"/>
    <mergeCell ref="R191:U191"/>
    <mergeCell ref="V191:Y191"/>
    <mergeCell ref="Z191:AC191"/>
    <mergeCell ref="AD191:AG191"/>
    <mergeCell ref="C190:O190"/>
    <mergeCell ref="P190:Q190"/>
    <mergeCell ref="R190:U190"/>
    <mergeCell ref="V190:Y190"/>
    <mergeCell ref="Z190:AC190"/>
    <mergeCell ref="AD190:AG190"/>
    <mergeCell ref="C189:O189"/>
    <mergeCell ref="P189:Q189"/>
    <mergeCell ref="R189:U189"/>
    <mergeCell ref="V189:Y189"/>
    <mergeCell ref="Z189:AC189"/>
    <mergeCell ref="AD189:AG189"/>
    <mergeCell ref="AD188:AG188"/>
    <mergeCell ref="C187:O187"/>
    <mergeCell ref="P187:Q187"/>
    <mergeCell ref="R187:U187"/>
    <mergeCell ref="V187:Y187"/>
    <mergeCell ref="C194:O194"/>
    <mergeCell ref="P194:Q194"/>
    <mergeCell ref="R194:U194"/>
    <mergeCell ref="V194:Y194"/>
    <mergeCell ref="Z194:AC194"/>
    <mergeCell ref="AD194:AG194"/>
    <mergeCell ref="C193:O193"/>
    <mergeCell ref="P193:Q193"/>
    <mergeCell ref="R193:U193"/>
    <mergeCell ref="V193:Y193"/>
    <mergeCell ref="Z193:AC193"/>
    <mergeCell ref="AD193:AG193"/>
    <mergeCell ref="C192:O192"/>
    <mergeCell ref="P192:Q192"/>
    <mergeCell ref="R192:U192"/>
    <mergeCell ref="V192:Y192"/>
    <mergeCell ref="Z192:AC192"/>
    <mergeCell ref="AD192:AG192"/>
    <mergeCell ref="C197:O197"/>
    <mergeCell ref="P197:Q197"/>
    <mergeCell ref="R197:U197"/>
    <mergeCell ref="V197:Y197"/>
    <mergeCell ref="Z197:AC197"/>
    <mergeCell ref="AD197:AG197"/>
    <mergeCell ref="C196:O196"/>
    <mergeCell ref="P196:Q196"/>
    <mergeCell ref="R196:U196"/>
    <mergeCell ref="V196:Y196"/>
    <mergeCell ref="Z196:AC196"/>
    <mergeCell ref="AD196:AG196"/>
    <mergeCell ref="C195:O195"/>
    <mergeCell ref="P195:Q195"/>
    <mergeCell ref="R195:U195"/>
    <mergeCell ref="V195:Y195"/>
    <mergeCell ref="Z195:AC195"/>
    <mergeCell ref="AD195:AG195"/>
    <mergeCell ref="C200:O200"/>
    <mergeCell ref="P200:Q200"/>
    <mergeCell ref="R200:U200"/>
    <mergeCell ref="V200:Y200"/>
    <mergeCell ref="Z200:AC200"/>
    <mergeCell ref="AD200:AG200"/>
    <mergeCell ref="C199:O199"/>
    <mergeCell ref="P199:Q199"/>
    <mergeCell ref="R199:U199"/>
    <mergeCell ref="V199:Y199"/>
    <mergeCell ref="Z199:AC199"/>
    <mergeCell ref="AD199:AG199"/>
    <mergeCell ref="C198:O198"/>
    <mergeCell ref="P198:Q198"/>
    <mergeCell ref="R198:U198"/>
    <mergeCell ref="V198:Y198"/>
    <mergeCell ref="Z198:AC198"/>
    <mergeCell ref="AD198:AG198"/>
    <mergeCell ref="C203:O203"/>
    <mergeCell ref="P203:Q203"/>
    <mergeCell ref="R203:U203"/>
    <mergeCell ref="V203:Y203"/>
    <mergeCell ref="Z203:AC203"/>
    <mergeCell ref="AD203:AG203"/>
    <mergeCell ref="C202:O202"/>
    <mergeCell ref="P202:Q202"/>
    <mergeCell ref="R202:U202"/>
    <mergeCell ref="V202:Y202"/>
    <mergeCell ref="Z202:AC202"/>
    <mergeCell ref="AD202:AG202"/>
    <mergeCell ref="C201:O201"/>
    <mergeCell ref="P201:Q201"/>
    <mergeCell ref="R201:U201"/>
    <mergeCell ref="V201:Y201"/>
    <mergeCell ref="Z201:AC201"/>
    <mergeCell ref="AD201:AG201"/>
    <mergeCell ref="C206:O206"/>
    <mergeCell ref="P206:Q206"/>
    <mergeCell ref="R206:U206"/>
    <mergeCell ref="V206:Y206"/>
    <mergeCell ref="Z206:AC206"/>
    <mergeCell ref="AD206:AG206"/>
    <mergeCell ref="C205:O205"/>
    <mergeCell ref="P205:Q205"/>
    <mergeCell ref="R205:U205"/>
    <mergeCell ref="V205:Y205"/>
    <mergeCell ref="Z205:AC205"/>
    <mergeCell ref="AD205:AG205"/>
    <mergeCell ref="C204:O204"/>
    <mergeCell ref="P204:Q204"/>
    <mergeCell ref="R204:U204"/>
    <mergeCell ref="V204:Y204"/>
    <mergeCell ref="Z204:AC204"/>
    <mergeCell ref="AD204:AG204"/>
    <mergeCell ref="C209:O209"/>
    <mergeCell ref="P209:Q209"/>
    <mergeCell ref="R209:U209"/>
    <mergeCell ref="V209:Y209"/>
    <mergeCell ref="Z209:AC209"/>
    <mergeCell ref="AD209:AG209"/>
    <mergeCell ref="C208:O208"/>
    <mergeCell ref="P208:Q208"/>
    <mergeCell ref="R208:U208"/>
    <mergeCell ref="V208:Y208"/>
    <mergeCell ref="Z208:AC208"/>
    <mergeCell ref="AD208:AG208"/>
    <mergeCell ref="C207:O207"/>
    <mergeCell ref="P207:Q207"/>
    <mergeCell ref="R207:U207"/>
    <mergeCell ref="V207:Y207"/>
    <mergeCell ref="Z207:AC207"/>
    <mergeCell ref="AD207:AG207"/>
    <mergeCell ref="D221:G221"/>
    <mergeCell ref="H221:N221"/>
    <mergeCell ref="O221:R221"/>
    <mergeCell ref="S221:V221"/>
    <mergeCell ref="W221:AA221"/>
    <mergeCell ref="AB221:AG221"/>
    <mergeCell ref="C218:T218"/>
    <mergeCell ref="U218:AG218"/>
    <mergeCell ref="B220:B222"/>
    <mergeCell ref="C219:AG219"/>
    <mergeCell ref="D220:H220"/>
    <mergeCell ref="I220:P220"/>
    <mergeCell ref="Q220:V220"/>
    <mergeCell ref="W220:Z220"/>
    <mergeCell ref="AA220:AG220"/>
    <mergeCell ref="C215:T215"/>
    <mergeCell ref="U215:AG215"/>
    <mergeCell ref="C216:T216"/>
    <mergeCell ref="U216:AG216"/>
    <mergeCell ref="C217:T217"/>
    <mergeCell ref="U217:AG217"/>
    <mergeCell ref="B211:B219"/>
    <mergeCell ref="C210:AG210"/>
    <mergeCell ref="C211:T211"/>
    <mergeCell ref="U211:AG211"/>
    <mergeCell ref="C212:T212"/>
    <mergeCell ref="U212:AG212"/>
    <mergeCell ref="C213:T213"/>
    <mergeCell ref="U213:AG213"/>
    <mergeCell ref="C214:T214"/>
    <mergeCell ref="U214:AG214"/>
    <mergeCell ref="B181:B210"/>
    <mergeCell ref="Z183:AC183"/>
    <mergeCell ref="AD183:AG183"/>
    <mergeCell ref="C188:O188"/>
    <mergeCell ref="P188:Q188"/>
    <mergeCell ref="R188:U188"/>
    <mergeCell ref="V188:Y188"/>
    <mergeCell ref="Z188:AC188"/>
    <mergeCell ref="W223:AA223"/>
    <mergeCell ref="AB223:AG223"/>
    <mergeCell ref="D224:G224"/>
    <mergeCell ref="H224:N224"/>
    <mergeCell ref="O224:R224"/>
    <mergeCell ref="S224:V224"/>
    <mergeCell ref="W224:AA224"/>
    <mergeCell ref="AB224:AG224"/>
    <mergeCell ref="O227:V227"/>
    <mergeCell ref="W227:AC227"/>
    <mergeCell ref="AD227:AG227"/>
    <mergeCell ref="B223:B225"/>
    <mergeCell ref="C222:AG222"/>
    <mergeCell ref="D223:G223"/>
    <mergeCell ref="H223:N223"/>
    <mergeCell ref="O223:R223"/>
    <mergeCell ref="S223:V223"/>
    <mergeCell ref="AD236:AG236"/>
    <mergeCell ref="D237:N237"/>
    <mergeCell ref="O237:V237"/>
    <mergeCell ref="D228:N228"/>
    <mergeCell ref="O228:V228"/>
    <mergeCell ref="W228:AC228"/>
    <mergeCell ref="AD228:AG228"/>
    <mergeCell ref="D229:N229"/>
    <mergeCell ref="O229:V229"/>
    <mergeCell ref="W229:AC229"/>
    <mergeCell ref="AD229:AG229"/>
    <mergeCell ref="B226:B246"/>
    <mergeCell ref="C225:AG225"/>
    <mergeCell ref="D226:N226"/>
    <mergeCell ref="O226:V226"/>
    <mergeCell ref="W226:AC226"/>
    <mergeCell ref="AD226:AG226"/>
    <mergeCell ref="D227:N227"/>
    <mergeCell ref="AD232:AG232"/>
    <mergeCell ref="D240:N240"/>
    <mergeCell ref="O240:V240"/>
    <mergeCell ref="W240:AC240"/>
    <mergeCell ref="AD240:AG240"/>
    <mergeCell ref="D238:N238"/>
    <mergeCell ref="O238:V238"/>
    <mergeCell ref="W238:AC238"/>
    <mergeCell ref="W233:AC233"/>
    <mergeCell ref="AD233:AG233"/>
    <mergeCell ref="D239:N239"/>
    <mergeCell ref="O239:V239"/>
    <mergeCell ref="W239:AC239"/>
    <mergeCell ref="AD239:AG239"/>
    <mergeCell ref="D234:N234"/>
    <mergeCell ref="O234:V234"/>
    <mergeCell ref="W234:AC234"/>
    <mergeCell ref="AD234:AG234"/>
    <mergeCell ref="D235:N235"/>
    <mergeCell ref="O235:V235"/>
    <mergeCell ref="W235:AC235"/>
    <mergeCell ref="AD235:AG235"/>
    <mergeCell ref="D233:N233"/>
    <mergeCell ref="O233:V233"/>
    <mergeCell ref="D230:N230"/>
    <mergeCell ref="O230:V230"/>
    <mergeCell ref="W230:AC230"/>
    <mergeCell ref="AD230:AG230"/>
    <mergeCell ref="D231:N231"/>
    <mergeCell ref="O231:V231"/>
    <mergeCell ref="W231:AC231"/>
    <mergeCell ref="AD231:AG231"/>
    <mergeCell ref="AD238:AG238"/>
    <mergeCell ref="D236:N236"/>
    <mergeCell ref="O236:V236"/>
    <mergeCell ref="W236:AC236"/>
    <mergeCell ref="W237:AC237"/>
    <mergeCell ref="AD237:AG237"/>
    <mergeCell ref="D232:N232"/>
    <mergeCell ref="O232:V232"/>
    <mergeCell ref="W232:AC232"/>
    <mergeCell ref="D245:N245"/>
    <mergeCell ref="O245:V245"/>
    <mergeCell ref="W245:AC245"/>
    <mergeCell ref="AD245:AG245"/>
    <mergeCell ref="D246:N246"/>
    <mergeCell ref="D241:N241"/>
    <mergeCell ref="O241:V241"/>
    <mergeCell ref="W241:AC241"/>
    <mergeCell ref="AD241:AG241"/>
    <mergeCell ref="D242:N242"/>
    <mergeCell ref="O246:V246"/>
    <mergeCell ref="W246:AC246"/>
    <mergeCell ref="AD246:AG246"/>
    <mergeCell ref="D243:N243"/>
    <mergeCell ref="O243:V243"/>
    <mergeCell ref="W243:AC243"/>
    <mergeCell ref="AD243:AG243"/>
    <mergeCell ref="D244:N244"/>
    <mergeCell ref="O244:V244"/>
    <mergeCell ref="W244:AC244"/>
    <mergeCell ref="AD244:AG244"/>
    <mergeCell ref="O242:V242"/>
    <mergeCell ref="W242:AC242"/>
    <mergeCell ref="AD242:AG242"/>
  </mergeCells>
  <hyperlinks>
    <hyperlink ref="O14" r:id="rId1"/>
    <hyperlink ref="O15" r:id="rId2"/>
  </hyperlinks>
  <pageMargins left="0.39370078740157483" right="0.39370078740157483" top="0.59055118110236227" bottom="0.59055118110236227" header="0.59055118110236227" footer="0.59055118110236227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2024-07-16T05:21:15Z</dcterms:modified>
</cp:coreProperties>
</file>